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7170" activeTab="0"/>
  </bookViews>
  <sheets>
    <sheet name="oglasavanje po listama 1. krug" sheetId="1" r:id="rId1"/>
    <sheet name="oglasavanje raniji izbor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<sst xmlns="http://schemas.openxmlformats.org/spreadsheetml/2006/main" count="64" uniqueCount="61">
  <si>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листа</t>
  </si>
  <si>
    <t>За бољи живот</t>
  </si>
  <si>
    <t>Покренимо Србију</t>
  </si>
  <si>
    <t>СПС/ПУПС/ЈС</t>
  </si>
  <si>
    <t>УРС</t>
  </si>
  <si>
    <t>Преокрет</t>
  </si>
  <si>
    <t>ДСС</t>
  </si>
  <si>
    <t>СРС</t>
  </si>
  <si>
    <t>Двери</t>
  </si>
  <si>
    <t>СВМ</t>
  </si>
  <si>
    <t>ЛСВ (АПВ)</t>
  </si>
  <si>
    <t>спотови дин</t>
  </si>
  <si>
    <t>спотови EUR</t>
  </si>
  <si>
    <t>Цена оглашавања на ТВ станицама - први круг избора март - мај 2012</t>
  </si>
  <si>
    <t>ПРС</t>
  </si>
  <si>
    <t>СДС</t>
  </si>
  <si>
    <t>УКУПНО</t>
  </si>
  <si>
    <t>закуп. термини EUR</t>
  </si>
  <si>
    <t>закуп. термини дин</t>
  </si>
  <si>
    <t>РТС дин (подаци РТС)</t>
  </si>
  <si>
    <t xml:space="preserve">РТС EUR </t>
  </si>
  <si>
    <t>Цена без попуста дин</t>
  </si>
  <si>
    <t>Цена без попуста EUR</t>
  </si>
  <si>
    <t>без РТС и попуста дин</t>
  </si>
  <si>
    <t>без РТС и попуста EUR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</si>
  <si>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</si>
  <si>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Напомене: Цене су обрачунате према званично објављеним ценовницима ТВ станица. Цене су приказане са ПДВ-ом и без обрачунатог попуста. Конверзија евро/динар је рачуната по курсу од 1/111. Приказ обухвата следеће ТВ станице: РТС 1, РТС 2, Прва, Пинк, Б92, РТВ, Студио Б, Авала, Б92 Инфо, Хeпи/ХeпиК, РТВ 1. Извор података о званичним ценовницима и времену оглашавања: агенција AGB Nielsen, обрада података Транспарентност - Србија.</t>
  </si>
  <si>
    <t>БОРИС ТАДИЋ</t>
  </si>
  <si>
    <t>ТОМИСЛАВ НИКОЛИЋ</t>
  </si>
  <si>
    <t>БОГОЉУБ КАРИЋ</t>
  </si>
  <si>
    <t>ДРАГАН МАРИШИЋАНИН</t>
  </si>
  <si>
    <t>ИВИЦА ДАЧИЋ</t>
  </si>
  <si>
    <t>ВЛАДАН БАТИЋ</t>
  </si>
  <si>
    <t>МИРКО ЈОВИЋ</t>
  </si>
  <si>
    <t>ЉИЉАНА АРАНЂЕЛОВИЋ</t>
  </si>
  <si>
    <t>ЗОРАН МИЛИНКОВИЋ</t>
  </si>
  <si>
    <t>ЈЕЛИСАВЕТА КАРАЂОРЂЕВИЋ</t>
  </si>
  <si>
    <t>БОРИСЛАВ ПЕЛЕВИЋ</t>
  </si>
  <si>
    <t>БРАНИСЛАВ ИВКОВИЋ</t>
  </si>
  <si>
    <t xml:space="preserve">укупно </t>
  </si>
  <si>
    <t>пласман</t>
  </si>
  <si>
    <t>Кандидат</t>
  </si>
  <si>
    <t>пуна цена дин</t>
  </si>
  <si>
    <t>у еврима</t>
  </si>
  <si>
    <t>Цена ТВ оглашавања у првом кругу председничких избора 2004</t>
  </si>
  <si>
    <t>ТВ оглашавање на парламентарним изборима 2006/2007</t>
  </si>
  <si>
    <t>Листа</t>
  </si>
  <si>
    <t>Цена са ПДВ</t>
  </si>
  <si>
    <t>цена у еврима</t>
  </si>
  <si>
    <t>ДС</t>
  </si>
  <si>
    <t>ЛДП</t>
  </si>
  <si>
    <t>Г17 Плус</t>
  </si>
  <si>
    <t>СПС</t>
  </si>
  <si>
    <t>СПО</t>
  </si>
  <si>
    <t>ПУПС</t>
  </si>
  <si>
    <t>ПСС</t>
  </si>
  <si>
    <t>Напомена: без закупљених термина</t>
  </si>
  <si>
    <t>пред. 2004</t>
  </si>
  <si>
    <t>парл. 2007</t>
  </si>
  <si>
    <t>сви 2012</t>
  </si>
  <si>
    <t>Упоредна цена ТВ оглашавања у еврима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</si>
</sst>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2" fillId="0" borderId="10" xfId="0" applyNumberFormat="1" applyFont="1" applyBorder="1" applyAlignment="1">
      <alignment wrapText="1"/>
    </xf>
    <xf numFmtId="3" fontId="42" fillId="33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6" fillId="34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justify" vertical="center" wrapText="1"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center" wrapText="1"/>
    </xf>
    <xf numFmtId="3" fontId="39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'oglasavanje raniji izbori'!$E$1:$G$2</c:f>
              <c:multiLvlStrCache/>
            </c:multiLvlStrRef>
          </c:cat>
          <c:val>
            <c:numRef>
              <c:f>'oglasavanje raniji izbori'!$E$3:$G$3</c:f>
              <c:numCache/>
            </c:numRef>
          </c:val>
          <c:shape val="cylinder"/>
        </c:ser>
        <c:shape val="cylinder"/>
        <c:axId val="18072984"/>
        <c:axId val="28439129"/>
      </c:bar3D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29</xdr:row>
      <xdr:rowOff>85725</xdr:rowOff>
    </xdr:from>
    <xdr:to>
      <xdr:col>10</xdr:col>
      <xdr:colOff>19050</xdr:colOff>
      <xdr:row>34</xdr:row>
      <xdr:rowOff>104775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5448300"/>
          <a:ext cx="3171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4</xdr:col>
      <xdr:colOff>57150</xdr:colOff>
      <xdr:row>35</xdr:row>
      <xdr:rowOff>19050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3429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6</xdr:row>
      <xdr:rowOff>95250</xdr:rowOff>
    </xdr:from>
    <xdr:to>
      <xdr:col>16</xdr:col>
      <xdr:colOff>219075</xdr:colOff>
      <xdr:row>19</xdr:row>
      <xdr:rowOff>47625</xdr:rowOff>
    </xdr:to>
    <xdr:graphicFrame>
      <xdr:nvGraphicFramePr>
        <xdr:cNvPr id="2" name="Chart 3"/>
        <xdr:cNvGraphicFramePr/>
      </xdr:nvGraphicFramePr>
      <xdr:xfrm>
        <a:off x="6791325" y="1457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">
      <selection activeCell="A1" sqref="A1:K1"/>
    </sheetView>
  </sheetViews>
  <sheetFormatPr defaultColWidth="9.140625" defaultRowHeight="15"/>
  <cols>
    <col min="1" max="1" width="10.57421875" style="1" customWidth="1"/>
    <col min="2" max="2" width="12.7109375" style="1" customWidth="1"/>
    <col min="3" max="3" width="9.8515625" style="1" bestFit="1" customWidth="1"/>
    <col min="4" max="4" width="10.140625" style="1" customWidth="1"/>
    <col min="5" max="5" width="10.00390625" style="1" customWidth="1"/>
    <col min="6" max="6" width="10.7109375" style="1" customWidth="1"/>
    <col min="7" max="7" width="9.421875" style="1" customWidth="1"/>
    <col min="8" max="8" width="10.421875" style="1" customWidth="1"/>
    <col min="9" max="9" width="7.8515625" style="1" customWidth="1"/>
    <col min="10" max="10" width="13.57421875" style="1" customWidth="1"/>
    <col min="11" max="11" width="10.00390625" style="1" customWidth="1"/>
    <col min="12" max="16384" width="9.140625" style="1" customWidth="1"/>
  </cols>
  <sheetData>
    <row r="1" spans="1:11" ht="18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>
      <c r="A2" s="2" t="s">
        <v>0</v>
      </c>
      <c r="B2" s="2" t="s">
        <v>11</v>
      </c>
      <c r="C2" s="2" t="s">
        <v>12</v>
      </c>
      <c r="D2" s="2" t="s">
        <v>18</v>
      </c>
      <c r="E2" s="2" t="s">
        <v>17</v>
      </c>
      <c r="F2" s="3" t="s">
        <v>21</v>
      </c>
      <c r="G2" s="3" t="s">
        <v>22</v>
      </c>
      <c r="H2" s="2" t="s">
        <v>19</v>
      </c>
      <c r="I2" s="2" t="s">
        <v>20</v>
      </c>
      <c r="J2" s="2" t="s">
        <v>23</v>
      </c>
      <c r="K2" s="2" t="s">
        <v>24</v>
      </c>
    </row>
    <row r="3" spans="1:11" ht="24">
      <c r="A3" s="2" t="s">
        <v>1</v>
      </c>
      <c r="B3" s="4">
        <v>1441831108.6</v>
      </c>
      <c r="C3" s="5">
        <f>B3/111</f>
        <v>12989469.446846846</v>
      </c>
      <c r="D3" s="5">
        <f>E3*111</f>
        <v>120182008.80000006</v>
      </c>
      <c r="E3" s="5">
        <v>1082720.8000000005</v>
      </c>
      <c r="F3" s="9">
        <f>B3+D3</f>
        <v>1562013117.3999999</v>
      </c>
      <c r="G3" s="9">
        <f>C3+E3</f>
        <v>14072190.246846847</v>
      </c>
      <c r="H3" s="5">
        <v>147613890</v>
      </c>
      <c r="I3" s="5">
        <f>H3/111</f>
        <v>1329854.8648648649</v>
      </c>
      <c r="J3" s="5">
        <f>F3-H3</f>
        <v>1414399227.3999999</v>
      </c>
      <c r="K3" s="5">
        <f>G3-I3</f>
        <v>12742335.381981982</v>
      </c>
    </row>
    <row r="4" spans="1:11" ht="24">
      <c r="A4" s="2" t="s">
        <v>2</v>
      </c>
      <c r="B4" s="6">
        <v>439372787.6</v>
      </c>
      <c r="C4" s="5">
        <f aca="true" t="shared" si="0" ref="C4:C15">B4/111</f>
        <v>3958313.401801802</v>
      </c>
      <c r="D4" s="5">
        <f aca="true" t="shared" si="1" ref="D4:D14">E4*111</f>
        <v>209399952.66</v>
      </c>
      <c r="E4" s="5">
        <v>1886486.06</v>
      </c>
      <c r="F4" s="9">
        <f aca="true" t="shared" si="2" ref="F4:F15">B4+D4</f>
        <v>648772740.26</v>
      </c>
      <c r="G4" s="9">
        <f aca="true" t="shared" si="3" ref="G4:G15">C4+E4</f>
        <v>5844799.461801803</v>
      </c>
      <c r="H4" s="5">
        <v>72959155</v>
      </c>
      <c r="I4" s="5">
        <f aca="true" t="shared" si="4" ref="I4:I15">H4/111</f>
        <v>657289.6846846847</v>
      </c>
      <c r="J4" s="5">
        <f aca="true" t="shared" si="5" ref="J4:J15">F4-H4</f>
        <v>575813585.26</v>
      </c>
      <c r="K4" s="5">
        <f aca="true" t="shared" si="6" ref="K4:K15">G4-I4</f>
        <v>5187509.777117118</v>
      </c>
    </row>
    <row r="5" spans="1:11" ht="14.25" customHeight="1">
      <c r="A5" s="2" t="s">
        <v>3</v>
      </c>
      <c r="B5" s="5">
        <v>230843022.4</v>
      </c>
      <c r="C5" s="5">
        <f t="shared" si="0"/>
        <v>2079666.8684684685</v>
      </c>
      <c r="D5" s="5">
        <f t="shared" si="1"/>
        <v>24458681.279999997</v>
      </c>
      <c r="E5" s="5">
        <v>220348.47999999998</v>
      </c>
      <c r="F5" s="9">
        <f t="shared" si="2"/>
        <v>255301703.68</v>
      </c>
      <c r="G5" s="9">
        <f t="shared" si="3"/>
        <v>2300015.3484684685</v>
      </c>
      <c r="H5" s="5">
        <v>21655440</v>
      </c>
      <c r="I5" s="5">
        <f t="shared" si="4"/>
        <v>195094.05405405405</v>
      </c>
      <c r="J5" s="5">
        <f t="shared" si="5"/>
        <v>233646263.68</v>
      </c>
      <c r="K5" s="5">
        <f t="shared" si="6"/>
        <v>2104921.2944144146</v>
      </c>
    </row>
    <row r="6" spans="1:11" ht="12">
      <c r="A6" s="2" t="s">
        <v>6</v>
      </c>
      <c r="B6" s="5">
        <v>91168723.4</v>
      </c>
      <c r="C6" s="5">
        <f t="shared" si="0"/>
        <v>821339.8504504506</v>
      </c>
      <c r="D6" s="5">
        <f t="shared" si="1"/>
        <v>0</v>
      </c>
      <c r="E6" s="5">
        <v>0</v>
      </c>
      <c r="F6" s="9">
        <f t="shared" si="2"/>
        <v>91168723.4</v>
      </c>
      <c r="G6" s="9">
        <f t="shared" si="3"/>
        <v>821339.8504504506</v>
      </c>
      <c r="H6" s="5">
        <v>19385370</v>
      </c>
      <c r="I6" s="5">
        <f t="shared" si="4"/>
        <v>174642.97297297296</v>
      </c>
      <c r="J6" s="5">
        <f t="shared" si="5"/>
        <v>71783353.4</v>
      </c>
      <c r="K6" s="5">
        <f t="shared" si="6"/>
        <v>646696.8774774775</v>
      </c>
    </row>
    <row r="7" spans="1:11" ht="12">
      <c r="A7" s="2" t="s">
        <v>4</v>
      </c>
      <c r="B7" s="5">
        <v>844601614.4</v>
      </c>
      <c r="C7" s="5">
        <f t="shared" si="0"/>
        <v>7609023.553153153</v>
      </c>
      <c r="D7" s="5">
        <f t="shared" si="1"/>
        <v>200023145.39666677</v>
      </c>
      <c r="E7" s="5">
        <v>1802010.3188888899</v>
      </c>
      <c r="F7" s="9">
        <f t="shared" si="2"/>
        <v>1044624759.7966667</v>
      </c>
      <c r="G7" s="9">
        <f t="shared" si="3"/>
        <v>9411033.872042043</v>
      </c>
      <c r="H7" s="5">
        <v>76035900</v>
      </c>
      <c r="I7" s="5">
        <f t="shared" si="4"/>
        <v>685008.1081081082</v>
      </c>
      <c r="J7" s="5">
        <f t="shared" si="5"/>
        <v>968588859.7966667</v>
      </c>
      <c r="K7" s="5">
        <f t="shared" si="6"/>
        <v>8726025.763933934</v>
      </c>
    </row>
    <row r="8" spans="1:11" ht="12">
      <c r="A8" s="2" t="s">
        <v>5</v>
      </c>
      <c r="B8" s="5">
        <v>429993309.8</v>
      </c>
      <c r="C8" s="5">
        <f t="shared" si="0"/>
        <v>3873813.601801802</v>
      </c>
      <c r="D8" s="5">
        <f t="shared" si="1"/>
        <v>7796584.5</v>
      </c>
      <c r="E8" s="5">
        <v>70239.5</v>
      </c>
      <c r="F8" s="9">
        <f t="shared" si="2"/>
        <v>437789894.3</v>
      </c>
      <c r="G8" s="9">
        <f t="shared" si="3"/>
        <v>3944053.101801802</v>
      </c>
      <c r="H8" s="5">
        <v>34414800</v>
      </c>
      <c r="I8" s="5">
        <f t="shared" si="4"/>
        <v>310043.24324324325</v>
      </c>
      <c r="J8" s="5">
        <f t="shared" si="5"/>
        <v>403375094.3</v>
      </c>
      <c r="K8" s="5">
        <f t="shared" si="6"/>
        <v>3634009.858558559</v>
      </c>
    </row>
    <row r="9" spans="1:11" ht="12">
      <c r="A9" s="2" t="s">
        <v>7</v>
      </c>
      <c r="B9" s="7">
        <v>153536880</v>
      </c>
      <c r="C9" s="5">
        <f t="shared" si="0"/>
        <v>1383215.1351351351</v>
      </c>
      <c r="D9" s="5">
        <f t="shared" si="1"/>
        <v>0</v>
      </c>
      <c r="E9" s="5">
        <v>0</v>
      </c>
      <c r="F9" s="9">
        <f t="shared" si="2"/>
        <v>153536880</v>
      </c>
      <c r="G9" s="9">
        <f t="shared" si="3"/>
        <v>1383215.1351351351</v>
      </c>
      <c r="H9" s="5">
        <v>20023200</v>
      </c>
      <c r="I9" s="5">
        <f t="shared" si="4"/>
        <v>180389.1891891892</v>
      </c>
      <c r="J9" s="5">
        <f t="shared" si="5"/>
        <v>133513680</v>
      </c>
      <c r="K9" s="5">
        <f t="shared" si="6"/>
        <v>1202825.945945946</v>
      </c>
    </row>
    <row r="10" spans="1:11" ht="12">
      <c r="A10" s="2" t="s">
        <v>8</v>
      </c>
      <c r="B10" s="5">
        <v>23301696</v>
      </c>
      <c r="C10" s="5">
        <f t="shared" si="0"/>
        <v>209925.1891891892</v>
      </c>
      <c r="D10" s="5">
        <f t="shared" si="1"/>
        <v>0</v>
      </c>
      <c r="E10" s="5">
        <v>0</v>
      </c>
      <c r="F10" s="9">
        <f t="shared" si="2"/>
        <v>23301696</v>
      </c>
      <c r="G10" s="9">
        <f t="shared" si="3"/>
        <v>209925.1891891892</v>
      </c>
      <c r="H10" s="5">
        <v>0</v>
      </c>
      <c r="I10" s="5">
        <f t="shared" si="4"/>
        <v>0</v>
      </c>
      <c r="J10" s="5">
        <f t="shared" si="5"/>
        <v>23301696</v>
      </c>
      <c r="K10" s="5">
        <f t="shared" si="6"/>
        <v>209925.1891891892</v>
      </c>
    </row>
    <row r="11" spans="1:11" ht="12">
      <c r="A11" s="2" t="s">
        <v>9</v>
      </c>
      <c r="B11" s="5">
        <v>1969184</v>
      </c>
      <c r="C11" s="5">
        <f t="shared" si="0"/>
        <v>17740.396396396398</v>
      </c>
      <c r="D11" s="5">
        <f t="shared" si="1"/>
        <v>0</v>
      </c>
      <c r="E11" s="5">
        <v>0</v>
      </c>
      <c r="F11" s="9">
        <f t="shared" si="2"/>
        <v>1969184</v>
      </c>
      <c r="G11" s="9">
        <f t="shared" si="3"/>
        <v>17740.396396396398</v>
      </c>
      <c r="H11" s="5">
        <v>0</v>
      </c>
      <c r="I11" s="5">
        <f t="shared" si="4"/>
        <v>0</v>
      </c>
      <c r="J11" s="5">
        <f t="shared" si="5"/>
        <v>1969184</v>
      </c>
      <c r="K11" s="5">
        <f t="shared" si="6"/>
        <v>17740.396396396398</v>
      </c>
    </row>
    <row r="12" spans="1:11" ht="12">
      <c r="A12" s="2" t="s">
        <v>10</v>
      </c>
      <c r="B12" s="5">
        <v>48219366.6</v>
      </c>
      <c r="C12" s="5">
        <f t="shared" si="0"/>
        <v>434408.70810810814</v>
      </c>
      <c r="D12" s="5">
        <f t="shared" si="1"/>
        <v>0</v>
      </c>
      <c r="E12" s="5">
        <v>0</v>
      </c>
      <c r="F12" s="9">
        <f t="shared" si="2"/>
        <v>48219366.6</v>
      </c>
      <c r="G12" s="9">
        <f t="shared" si="3"/>
        <v>434408.70810810814</v>
      </c>
      <c r="H12" s="5">
        <v>0</v>
      </c>
      <c r="I12" s="5">
        <f t="shared" si="4"/>
        <v>0</v>
      </c>
      <c r="J12" s="5">
        <f t="shared" si="5"/>
        <v>48219366.6</v>
      </c>
      <c r="K12" s="5">
        <f t="shared" si="6"/>
        <v>434408.70810810814</v>
      </c>
    </row>
    <row r="13" spans="1:11" ht="12">
      <c r="A13" s="2" t="s">
        <v>14</v>
      </c>
      <c r="B13" s="5">
        <v>101855240</v>
      </c>
      <c r="C13" s="5">
        <f t="shared" si="0"/>
        <v>917614.7747747748</v>
      </c>
      <c r="D13" s="5">
        <f t="shared" si="1"/>
        <v>9059624.64</v>
      </c>
      <c r="E13" s="5">
        <v>81618.24</v>
      </c>
      <c r="F13" s="9">
        <f t="shared" si="2"/>
        <v>110914864.64</v>
      </c>
      <c r="G13" s="9">
        <f t="shared" si="3"/>
        <v>999233.0147747748</v>
      </c>
      <c r="H13" s="5">
        <v>9505200</v>
      </c>
      <c r="I13" s="5">
        <f t="shared" si="4"/>
        <v>85632.43243243243</v>
      </c>
      <c r="J13" s="5">
        <f t="shared" si="5"/>
        <v>101409664.64</v>
      </c>
      <c r="K13" s="5">
        <f t="shared" si="6"/>
        <v>913600.5823423424</v>
      </c>
    </row>
    <row r="14" spans="1:11" ht="12">
      <c r="A14" s="2" t="s">
        <v>15</v>
      </c>
      <c r="B14" s="5">
        <v>11515620</v>
      </c>
      <c r="C14" s="5">
        <f t="shared" si="0"/>
        <v>103744.32432432432</v>
      </c>
      <c r="D14" s="5">
        <f t="shared" si="1"/>
        <v>0</v>
      </c>
      <c r="E14" s="5">
        <v>0</v>
      </c>
      <c r="F14" s="9">
        <f t="shared" si="2"/>
        <v>11515620</v>
      </c>
      <c r="G14" s="9">
        <f t="shared" si="3"/>
        <v>103744.32432432432</v>
      </c>
      <c r="H14" s="5">
        <v>0</v>
      </c>
      <c r="I14" s="5">
        <f t="shared" si="4"/>
        <v>0</v>
      </c>
      <c r="J14" s="5">
        <f t="shared" si="5"/>
        <v>11515620</v>
      </c>
      <c r="K14" s="5">
        <f t="shared" si="6"/>
        <v>103744.32432432432</v>
      </c>
    </row>
    <row r="15" spans="1:11" ht="12">
      <c r="A15" s="2" t="s">
        <v>16</v>
      </c>
      <c r="B15" s="8">
        <f>SUM(B3:B14)</f>
        <v>3818208552.8</v>
      </c>
      <c r="C15" s="8">
        <f t="shared" si="0"/>
        <v>34398275.250450455</v>
      </c>
      <c r="D15" s="8">
        <f>E15*111</f>
        <v>570919997.2766669</v>
      </c>
      <c r="E15" s="8">
        <f>SUM(E3:E14)</f>
        <v>5143423.398888891</v>
      </c>
      <c r="F15" s="8">
        <f t="shared" si="2"/>
        <v>4389128550.076667</v>
      </c>
      <c r="G15" s="8">
        <f t="shared" si="3"/>
        <v>39541698.64933935</v>
      </c>
      <c r="H15" s="8">
        <f>SUM(H3:H14)</f>
        <v>401592955</v>
      </c>
      <c r="I15" s="8">
        <f t="shared" si="4"/>
        <v>3617954.5495495494</v>
      </c>
      <c r="J15" s="8">
        <f t="shared" si="5"/>
        <v>3987535595.076667</v>
      </c>
      <c r="K15" s="8">
        <f t="shared" si="6"/>
        <v>35923744.0997898</v>
      </c>
    </row>
    <row r="18" spans="1:11" ht="12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5" spans="1:11" ht="12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31" ht="12"/>
    <row r="32" ht="12"/>
    <row r="33" ht="12"/>
    <row r="34" ht="12"/>
  </sheetData>
  <sheetProtection/>
  <mergeCells count="3">
    <mergeCell ref="A1:K1"/>
    <mergeCell ref="A18:K21"/>
    <mergeCell ref="A25:K28"/>
  </mergeCells>
  <printOptions/>
  <pageMargins left="0.7" right="0.43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1" customWidth="1"/>
    <col min="2" max="2" width="16.140625" style="11" customWidth="1"/>
    <col min="3" max="3" width="14.28125" style="11" customWidth="1"/>
    <col min="4" max="4" width="11.00390625" style="11" bestFit="1" customWidth="1"/>
    <col min="5" max="6" width="12.00390625" style="11" customWidth="1"/>
    <col min="7" max="7" width="10.28125" style="11" customWidth="1"/>
    <col min="8" max="16384" width="9.140625" style="11" customWidth="1"/>
  </cols>
  <sheetData>
    <row r="1" spans="1:7" ht="32.25" customHeight="1">
      <c r="A1" s="28" t="s">
        <v>45</v>
      </c>
      <c r="B1" s="28"/>
      <c r="C1" s="28"/>
      <c r="E1" s="28" t="s">
        <v>60</v>
      </c>
      <c r="F1" s="28"/>
      <c r="G1" s="28"/>
    </row>
    <row r="2" spans="1:7" ht="15">
      <c r="A2" s="10" t="s">
        <v>46</v>
      </c>
      <c r="B2" s="10" t="s">
        <v>47</v>
      </c>
      <c r="C2" s="10" t="s">
        <v>48</v>
      </c>
      <c r="E2" s="13" t="s">
        <v>57</v>
      </c>
      <c r="F2" s="13" t="s">
        <v>58</v>
      </c>
      <c r="G2" s="13" t="s">
        <v>59</v>
      </c>
    </row>
    <row r="3" spans="1:7" ht="15">
      <c r="A3" s="12" t="s">
        <v>7</v>
      </c>
      <c r="B3" s="10">
        <v>155975290</v>
      </c>
      <c r="C3" s="10">
        <f>B3/80</f>
        <v>1949691.125</v>
      </c>
      <c r="E3" s="17">
        <v>2485029.428571428</v>
      </c>
      <c r="F3" s="17">
        <v>13668132.35</v>
      </c>
      <c r="G3" s="23">
        <v>39541698.64933935</v>
      </c>
    </row>
    <row r="4" spans="1:3" ht="15">
      <c r="A4" s="12" t="s">
        <v>49</v>
      </c>
      <c r="B4" s="10">
        <v>195882826</v>
      </c>
      <c r="C4" s="10">
        <f aca="true" t="shared" si="0" ref="C4:C12">B4/80</f>
        <v>2448535.325</v>
      </c>
    </row>
    <row r="5" spans="1:3" ht="15">
      <c r="A5" s="12" t="s">
        <v>50</v>
      </c>
      <c r="B5" s="10">
        <v>192146814.5</v>
      </c>
      <c r="C5" s="10">
        <f t="shared" si="0"/>
        <v>2401835.18125</v>
      </c>
    </row>
    <row r="6" spans="1:3" ht="15">
      <c r="A6" s="12" t="s">
        <v>6</v>
      </c>
      <c r="B6" s="10">
        <v>145485186.5</v>
      </c>
      <c r="C6" s="10">
        <f t="shared" si="0"/>
        <v>1818564.83125</v>
      </c>
    </row>
    <row r="7" spans="1:3" ht="15">
      <c r="A7" s="12" t="s">
        <v>51</v>
      </c>
      <c r="B7" s="10">
        <v>232562587.5</v>
      </c>
      <c r="C7" s="10">
        <f t="shared" si="0"/>
        <v>2907032.34375</v>
      </c>
    </row>
    <row r="8" spans="1:3" ht="15">
      <c r="A8" s="12" t="s">
        <v>52</v>
      </c>
      <c r="B8" s="10">
        <v>33531488</v>
      </c>
      <c r="C8" s="10">
        <f t="shared" si="0"/>
        <v>419143.6</v>
      </c>
    </row>
    <row r="9" spans="1:3" ht="15">
      <c r="A9" s="12" t="s">
        <v>53</v>
      </c>
      <c r="B9" s="10">
        <v>87186257.5</v>
      </c>
      <c r="C9" s="10">
        <f t="shared" si="0"/>
        <v>1089828.21875</v>
      </c>
    </row>
    <row r="10" spans="1:3" ht="15">
      <c r="A10" s="12" t="s">
        <v>54</v>
      </c>
      <c r="B10" s="10">
        <v>4562400</v>
      </c>
      <c r="C10" s="10">
        <f t="shared" si="0"/>
        <v>57030</v>
      </c>
    </row>
    <row r="11" spans="1:3" ht="15">
      <c r="A11" s="12" t="s">
        <v>55</v>
      </c>
      <c r="B11" s="10">
        <v>46117738</v>
      </c>
      <c r="C11" s="10">
        <f t="shared" si="0"/>
        <v>576471.725</v>
      </c>
    </row>
    <row r="12" spans="1:3" ht="15">
      <c r="A12" s="20" t="s">
        <v>16</v>
      </c>
      <c r="B12" s="13">
        <f>SUM(B3:B11)</f>
        <v>1093450588</v>
      </c>
      <c r="C12" s="13">
        <f t="shared" si="0"/>
        <v>13668132.35</v>
      </c>
    </row>
    <row r="13" spans="1:3" ht="15">
      <c r="A13" s="21"/>
      <c r="B13" s="19"/>
      <c r="C13" s="19"/>
    </row>
    <row r="14" spans="1:3" ht="15">
      <c r="A14" s="22"/>
      <c r="B14" s="19"/>
      <c r="C14" s="19"/>
    </row>
    <row r="15" spans="1:4" ht="29.25" customHeight="1">
      <c r="A15" s="27" t="s">
        <v>44</v>
      </c>
      <c r="B15" s="27"/>
      <c r="C15" s="27"/>
      <c r="D15" s="27"/>
    </row>
    <row r="16" spans="1:4" ht="15">
      <c r="A16" s="10" t="s">
        <v>40</v>
      </c>
      <c r="B16" s="10" t="s">
        <v>41</v>
      </c>
      <c r="C16" s="10" t="s">
        <v>42</v>
      </c>
      <c r="D16" s="10" t="s">
        <v>43</v>
      </c>
    </row>
    <row r="17" spans="1:4" ht="15">
      <c r="A17" s="14">
        <v>1</v>
      </c>
      <c r="B17" s="14" t="s">
        <v>27</v>
      </c>
      <c r="C17" s="16">
        <v>24256080</v>
      </c>
      <c r="D17" s="16">
        <v>346515.4285714286</v>
      </c>
    </row>
    <row r="18" spans="1:4" ht="25.5">
      <c r="A18" s="14">
        <v>2</v>
      </c>
      <c r="B18" s="14" t="s">
        <v>28</v>
      </c>
      <c r="C18" s="16">
        <v>9750340</v>
      </c>
      <c r="D18" s="16">
        <v>139290.57142857145</v>
      </c>
    </row>
    <row r="19" spans="1:4" ht="15">
      <c r="A19" s="14">
        <v>3</v>
      </c>
      <c r="B19" s="14" t="s">
        <v>29</v>
      </c>
      <c r="C19" s="16">
        <v>53056340</v>
      </c>
      <c r="D19" s="16">
        <v>757947.7142857142</v>
      </c>
    </row>
    <row r="20" spans="1:4" ht="25.5">
      <c r="A20" s="14">
        <v>4</v>
      </c>
      <c r="B20" s="14" t="s">
        <v>30</v>
      </c>
      <c r="C20" s="16">
        <v>42711280</v>
      </c>
      <c r="D20" s="16">
        <v>610161.1428571428</v>
      </c>
    </row>
    <row r="21" spans="1:4" ht="15">
      <c r="A21" s="14">
        <v>5</v>
      </c>
      <c r="B21" s="14" t="s">
        <v>31</v>
      </c>
      <c r="C21" s="16">
        <v>23963440</v>
      </c>
      <c r="D21" s="16">
        <v>342334.8571428571</v>
      </c>
    </row>
    <row r="22" spans="1:4" ht="15">
      <c r="A22" s="14">
        <v>6</v>
      </c>
      <c r="B22" s="14" t="s">
        <v>32</v>
      </c>
      <c r="C22" s="16">
        <v>1110380</v>
      </c>
      <c r="D22" s="16">
        <v>15862.57142857143</v>
      </c>
    </row>
    <row r="23" spans="1:4" ht="15">
      <c r="A23" s="14">
        <v>7</v>
      </c>
      <c r="B23" s="14" t="s">
        <v>33</v>
      </c>
      <c r="C23" s="16">
        <v>1375880</v>
      </c>
      <c r="D23" s="16">
        <v>19655.428571428572</v>
      </c>
    </row>
    <row r="24" spans="1:4" ht="25.5">
      <c r="A24" s="14">
        <v>8</v>
      </c>
      <c r="B24" s="14" t="s">
        <v>34</v>
      </c>
      <c r="C24" s="16">
        <v>127440</v>
      </c>
      <c r="D24" s="16">
        <v>1820.5714285714284</v>
      </c>
    </row>
    <row r="25" spans="1:4" ht="25.5">
      <c r="A25" s="14">
        <v>9</v>
      </c>
      <c r="B25" s="14" t="s">
        <v>35</v>
      </c>
      <c r="C25" s="16">
        <v>466100</v>
      </c>
      <c r="D25" s="16">
        <v>6658.571428571429</v>
      </c>
    </row>
    <row r="26" spans="1:4" ht="25.5">
      <c r="A26" s="14">
        <v>10</v>
      </c>
      <c r="B26" s="14" t="s">
        <v>36</v>
      </c>
      <c r="C26" s="16">
        <v>16693460</v>
      </c>
      <c r="D26" s="16">
        <v>238477.99999999997</v>
      </c>
    </row>
    <row r="27" spans="1:4" ht="25.5">
      <c r="A27" s="14">
        <v>11</v>
      </c>
      <c r="B27" s="14" t="s">
        <v>37</v>
      </c>
      <c r="C27" s="16">
        <v>241900</v>
      </c>
      <c r="D27" s="16">
        <v>3455.714285714286</v>
      </c>
    </row>
    <row r="28" spans="1:4" ht="25.5">
      <c r="A28" s="14">
        <v>12</v>
      </c>
      <c r="B28" s="14" t="s">
        <v>38</v>
      </c>
      <c r="C28" s="16">
        <v>199420</v>
      </c>
      <c r="D28" s="16">
        <v>2848.8571428571427</v>
      </c>
    </row>
    <row r="29" spans="1:4" ht="15">
      <c r="A29" s="15"/>
      <c r="B29" s="17" t="s">
        <v>39</v>
      </c>
      <c r="C29" s="18">
        <f>SUM(C17:C28)</f>
        <v>173952060</v>
      </c>
      <c r="D29" s="18">
        <f>SUM(D17:D28)</f>
        <v>2485029.428571428</v>
      </c>
    </row>
    <row r="30" spans="1:4" ht="15">
      <c r="A30" s="10" t="s">
        <v>56</v>
      </c>
      <c r="B30" s="10"/>
      <c r="C30" s="10"/>
      <c r="D30" s="10"/>
    </row>
    <row r="33" ht="15"/>
    <row r="34" ht="15"/>
    <row r="35" ht="15"/>
  </sheetData>
  <sheetProtection/>
  <mergeCells count="3">
    <mergeCell ref="A15:D15"/>
    <mergeCell ref="A1:C1"/>
    <mergeCell ref="E1:G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KANC-2</cp:lastModifiedBy>
  <cp:lastPrinted>2012-05-10T09:36:01Z</cp:lastPrinted>
  <dcterms:created xsi:type="dcterms:W3CDTF">2012-05-07T13:07:44Z</dcterms:created>
  <dcterms:modified xsi:type="dcterms:W3CDTF">2012-05-11T17:10:23Z</dcterms:modified>
  <cp:category/>
  <cp:version/>
  <cp:contentType/>
  <cp:contentStatus/>
</cp:coreProperties>
</file>