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_transparency i posao\izbori 2023\"/>
    </mc:Choice>
  </mc:AlternateContent>
  <xr:revisionPtr revIDLastSave="0" documentId="8_{D4C0CA03-4DF8-46D1-B8CD-DB2547519690}" xr6:coauthVersionLast="47" xr6:coauthVersionMax="47" xr10:uidLastSave="{00000000-0000-0000-0000-000000000000}"/>
  <bookViews>
    <workbookView xWindow="-108" yWindow="-108" windowWidth="23256" windowHeight="12576" xr2:uid="{04E7D592-F324-4D07-97B3-E51CA899A1A7}"/>
  </bookViews>
  <sheets>
    <sheet name="Sheet2 za Zlatk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Q6" i="1"/>
  <c r="O7" i="1"/>
  <c r="Q7" i="1"/>
  <c r="O8" i="1"/>
  <c r="Q8" i="1"/>
  <c r="O9" i="1"/>
  <c r="Q9" i="1"/>
  <c r="O10" i="1"/>
  <c r="Q10" i="1"/>
  <c r="O11" i="1"/>
  <c r="Q11" i="1"/>
  <c r="O12" i="1"/>
  <c r="O13" i="1"/>
  <c r="Q13" i="1" s="1"/>
  <c r="P13" i="1"/>
  <c r="O14" i="1"/>
  <c r="Q14" i="1" s="1"/>
  <c r="O16" i="1"/>
  <c r="O17" i="1"/>
  <c r="P17" i="1" s="1"/>
  <c r="O18" i="1"/>
  <c r="Q18" i="1"/>
  <c r="O19" i="1"/>
  <c r="Q19" i="1" s="1"/>
  <c r="O20" i="1"/>
  <c r="Q20" i="1"/>
  <c r="O21" i="1"/>
  <c r="Q21" i="1"/>
  <c r="O22" i="1"/>
  <c r="Q22" i="1"/>
  <c r="O23" i="1"/>
  <c r="Q23" i="1" s="1"/>
  <c r="O24" i="1"/>
  <c r="Q24" i="1"/>
  <c r="O25" i="1"/>
  <c r="Q25" i="1"/>
  <c r="O26" i="1"/>
  <c r="Q26" i="1"/>
  <c r="O27" i="1"/>
  <c r="Q27" i="1" s="1"/>
  <c r="O28" i="1"/>
  <c r="Q28" i="1"/>
  <c r="O29" i="1"/>
  <c r="Q29" i="1"/>
  <c r="O30" i="1"/>
  <c r="Q30" i="1"/>
  <c r="O31" i="1"/>
  <c r="Q31" i="1" s="1"/>
  <c r="O32" i="1"/>
  <c r="Q32" i="1"/>
  <c r="O33" i="1"/>
  <c r="Q33" i="1"/>
  <c r="P12" i="1" l="1"/>
  <c r="Q12" i="1" s="1"/>
  <c r="Q17" i="1"/>
</calcChain>
</file>

<file path=xl/sharedStrings.xml><?xml version="1.0" encoding="utf-8"?>
<sst xmlns="http://schemas.openxmlformats.org/spreadsheetml/2006/main" count="80" uniqueCount="71">
  <si>
    <t>ost nepomenuto</t>
  </si>
  <si>
    <t>istrž javno mnj</t>
  </si>
  <si>
    <t>oprema</t>
  </si>
  <si>
    <t>mark agen dodatno</t>
  </si>
  <si>
    <t>dodatni angaž</t>
  </si>
  <si>
    <t xml:space="preserve">	7,256</t>
  </si>
  <si>
    <t>komunik</t>
  </si>
  <si>
    <t>zakup prostora</t>
  </si>
  <si>
    <t>kom/rež</t>
  </si>
  <si>
    <t xml:space="preserve">	731,649</t>
  </si>
  <si>
    <t>putni</t>
  </si>
  <si>
    <t>potpisi</t>
  </si>
  <si>
    <t>OSTALO</t>
  </si>
  <si>
    <t>ostalo oglaš</t>
  </si>
  <si>
    <t>štampa</t>
  </si>
  <si>
    <t>radio</t>
  </si>
  <si>
    <t>internet</t>
  </si>
  <si>
    <t>TV</t>
  </si>
  <si>
    <t xml:space="preserve">	3,746,228</t>
  </si>
  <si>
    <t>OGLAŠAVANJE</t>
  </si>
  <si>
    <t>ost promo</t>
  </si>
  <si>
    <t>bilbr</t>
  </si>
  <si>
    <t xml:space="preserve">	8,786,084</t>
  </si>
  <si>
    <t>PROMO</t>
  </si>
  <si>
    <t xml:space="preserve">	19,092,625</t>
  </si>
  <si>
    <t>jemstvo</t>
  </si>
  <si>
    <t>1,122.,235</t>
  </si>
  <si>
    <t>utrošeno sa računa</t>
  </si>
  <si>
    <t>novac prebačen sa računa stranke</t>
  </si>
  <si>
    <t>donacije - pravna lica</t>
  </si>
  <si>
    <t>donacije - fiz lica</t>
  </si>
  <si>
    <t xml:space="preserve">Dveri i Zavetnici </t>
  </si>
  <si>
    <t>POKS, NDSS</t>
  </si>
  <si>
    <t>SNS-SDPS-SDPS-PS-ZS-SNP-PUPS</t>
  </si>
  <si>
    <t>JS, Zeleni</t>
  </si>
  <si>
    <t>partneri</t>
  </si>
  <si>
    <t xml:space="preserve">9.12. 2023. </t>
  </si>
  <si>
    <t>12.12.2023.</t>
  </si>
  <si>
    <t>8.12.2023.</t>
  </si>
  <si>
    <t>9.12.2023.</t>
  </si>
  <si>
    <t>podneli</t>
  </si>
  <si>
    <t>UKUPNO</t>
  </si>
  <si>
    <t>AVANSI SNS-a</t>
  </si>
  <si>
    <t xml:space="preserve">Nacionalno okupljanje </t>
  </si>
  <si>
    <t>Dr M.J/- Srpska koalicija Nada za Srbiju</t>
  </si>
  <si>
    <t>Ruska stranka - S.Nikolić</t>
  </si>
  <si>
    <t>Srbija na zapadu-Z.Vuletić, N.Milošević-Da se struka pita -V.Kovačević</t>
  </si>
  <si>
    <t>Mi-Glas iz naroda - prof.B.Nestorović</t>
  </si>
  <si>
    <t>Siguran izbor, ozbiljni ljudi</t>
  </si>
  <si>
    <t>AV-SRBIJA NE SME DA STANE</t>
  </si>
  <si>
    <t>SVM</t>
  </si>
  <si>
    <t>SPN-M.Aleksić, M.Tepić, (SSP, NPS, ZLF,NDB,ĆUTA, DS,PSG,SC…)</t>
  </si>
  <si>
    <t>SRS - Dr V. Šešelj</t>
  </si>
  <si>
    <t>I. Dačić premijer</t>
  </si>
  <si>
    <t>uk sa Vučićevim avansima</t>
  </si>
  <si>
    <t>AV</t>
  </si>
  <si>
    <t xml:space="preserve">DVERI,ZAVETNICI </t>
  </si>
  <si>
    <t>KOAL NADA ZA SRBIJU</t>
  </si>
  <si>
    <t>RUSKA STRANKA</t>
  </si>
  <si>
    <t>NOVA STRANKA</t>
  </si>
  <si>
    <t>MI-GLAS IZ NARODA</t>
  </si>
  <si>
    <t>NARODNA STRANKA</t>
  </si>
  <si>
    <t>SNS</t>
  </si>
  <si>
    <t>SRBIJA PROTIV NASILJA</t>
  </si>
  <si>
    <t>SRS</t>
  </si>
  <si>
    <t xml:space="preserve">SPS, JS i ZELENI </t>
  </si>
  <si>
    <t>TROŠKOVI prijavljeni</t>
  </si>
  <si>
    <t>PRIHODI prijavljeni</t>
  </si>
  <si>
    <t>JAV DOGADJAJI</t>
  </si>
  <si>
    <t>ime na izb listi</t>
  </si>
  <si>
    <t>svih 8 nabrojanih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</si>
</sst>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333333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3" fontId="1" fillId="2" borderId="1" xfId="0" applyNumberFormat="1" applyFont="1" applyFill="1" applyBorder="1"/>
    <xf numFmtId="3" fontId="3" fillId="0" borderId="1" xfId="0" applyNumberFormat="1" applyFont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3" fontId="1" fillId="2" borderId="2" xfId="0" applyNumberFormat="1" applyFont="1" applyFill="1" applyBorder="1"/>
    <xf numFmtId="0" fontId="3" fillId="0" borderId="2" xfId="0" applyFont="1" applyBorder="1" applyAlignment="1">
      <alignment horizontal="center"/>
    </xf>
    <xf numFmtId="3" fontId="0" fillId="2" borderId="2" xfId="0" applyNumberForma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3" fontId="3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2" xfId="0" applyBorder="1"/>
    <xf numFmtId="3" fontId="4" fillId="0" borderId="2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3" fontId="0" fillId="0" borderId="2" xfId="0" applyNumberForma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top" wrapText="1"/>
    </xf>
    <xf numFmtId="0" fontId="0" fillId="2" borderId="2" xfId="0" applyFill="1" applyBorder="1"/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1" fillId="8" borderId="0" xfId="0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3" fontId="16" fillId="2" borderId="2" xfId="0" applyNumberFormat="1" applyFont="1" applyFill="1" applyBorder="1" applyAlignment="1">
      <alignment vertical="center"/>
    </xf>
    <xf numFmtId="3" fontId="16" fillId="2" borderId="2" xfId="0" applyNumberFormat="1" applyFont="1" applyFill="1" applyBorder="1"/>
    <xf numFmtId="3" fontId="8" fillId="3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49FB-96C5-4877-9D71-5B1843723710}">
  <dimension ref="A1:R40"/>
  <sheetViews>
    <sheetView tabSelected="1" workbookViewId="0">
      <selection activeCell="D6" sqref="D6"/>
    </sheetView>
  </sheetViews>
  <sheetFormatPr defaultRowHeight="14.4" x14ac:dyDescent="0.3"/>
  <cols>
    <col min="1" max="1" width="19.109375" customWidth="1"/>
    <col min="2" max="2" width="12" style="1" customWidth="1"/>
    <col min="3" max="3" width="10.77734375" style="1" customWidth="1"/>
    <col min="4" max="4" width="14" style="1" customWidth="1"/>
    <col min="5" max="5" width="11.77734375" style="2" customWidth="1"/>
    <col min="6" max="6" width="13.44140625" style="1" customWidth="1"/>
    <col min="7" max="7" width="12.6640625" style="1" customWidth="1"/>
    <col min="8" max="8" width="11.44140625" style="1" customWidth="1"/>
    <col min="9" max="9" width="11.5546875" style="1" customWidth="1"/>
    <col min="10" max="10" width="12.6640625" style="1" customWidth="1"/>
    <col min="11" max="11" width="12.88671875" style="1" customWidth="1"/>
    <col min="12" max="12" width="13.109375" style="1" customWidth="1"/>
    <col min="13" max="13" width="3.33203125" style="1" customWidth="1"/>
    <col min="14" max="14" width="5.21875" style="1" customWidth="1"/>
    <col min="15" max="15" width="1.44140625" style="1" customWidth="1"/>
    <col min="16" max="16" width="11.77734375" style="1" customWidth="1"/>
    <col min="17" max="17" width="15.109375" customWidth="1"/>
    <col min="18" max="18" width="16.88671875" customWidth="1"/>
  </cols>
  <sheetData>
    <row r="1" spans="1:18" x14ac:dyDescent="0.3">
      <c r="B1" s="1">
        <v>1</v>
      </c>
      <c r="C1" s="1">
        <v>2</v>
      </c>
      <c r="D1" s="1">
        <v>3</v>
      </c>
      <c r="E1" s="2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</row>
    <row r="2" spans="1:18" ht="46.8" customHeight="1" x14ac:dyDescent="0.3">
      <c r="A2" s="69"/>
      <c r="B2" s="68" t="s">
        <v>65</v>
      </c>
      <c r="C2" s="67" t="s">
        <v>64</v>
      </c>
      <c r="D2" s="68" t="s">
        <v>63</v>
      </c>
      <c r="E2" s="67" t="s">
        <v>50</v>
      </c>
      <c r="F2" s="68" t="s">
        <v>62</v>
      </c>
      <c r="G2" s="68" t="s">
        <v>61</v>
      </c>
      <c r="H2" s="68" t="s">
        <v>60</v>
      </c>
      <c r="I2" s="68" t="s">
        <v>59</v>
      </c>
      <c r="J2" s="68" t="s">
        <v>58</v>
      </c>
      <c r="K2" s="68" t="s">
        <v>57</v>
      </c>
      <c r="L2" s="68" t="s">
        <v>56</v>
      </c>
      <c r="M2" s="67"/>
      <c r="N2" s="66"/>
      <c r="O2" s="65"/>
      <c r="P2" s="64" t="s">
        <v>55</v>
      </c>
      <c r="Q2" s="63" t="s">
        <v>54</v>
      </c>
    </row>
    <row r="3" spans="1:18" ht="46.8" customHeight="1" x14ac:dyDescent="0.3">
      <c r="A3" s="62" t="s">
        <v>69</v>
      </c>
      <c r="B3" s="61" t="s">
        <v>53</v>
      </c>
      <c r="C3" s="58" t="s">
        <v>52</v>
      </c>
      <c r="D3" s="59" t="s">
        <v>51</v>
      </c>
      <c r="E3" s="61" t="s">
        <v>50</v>
      </c>
      <c r="F3" s="58" t="s">
        <v>49</v>
      </c>
      <c r="G3" s="58" t="s">
        <v>48</v>
      </c>
      <c r="H3" s="60" t="s">
        <v>47</v>
      </c>
      <c r="I3" s="59" t="s">
        <v>46</v>
      </c>
      <c r="J3" s="58" t="s">
        <v>45</v>
      </c>
      <c r="K3" s="58" t="s">
        <v>44</v>
      </c>
      <c r="L3" s="58" t="s">
        <v>43</v>
      </c>
      <c r="M3" s="58"/>
      <c r="N3" s="57"/>
      <c r="O3" s="56"/>
      <c r="P3" s="55" t="s">
        <v>42</v>
      </c>
      <c r="Q3" s="54" t="s">
        <v>41</v>
      </c>
    </row>
    <row r="4" spans="1:18" ht="13.8" customHeight="1" x14ac:dyDescent="0.3">
      <c r="A4" s="21" t="s">
        <v>40</v>
      </c>
      <c r="B4" s="53" t="s">
        <v>38</v>
      </c>
      <c r="C4" s="53" t="s">
        <v>38</v>
      </c>
      <c r="D4" s="53" t="s">
        <v>39</v>
      </c>
      <c r="E4" s="53" t="s">
        <v>38</v>
      </c>
      <c r="F4" s="53" t="s">
        <v>39</v>
      </c>
      <c r="G4" s="53" t="s">
        <v>39</v>
      </c>
      <c r="H4" s="53" t="s">
        <v>39</v>
      </c>
      <c r="I4" s="53" t="s">
        <v>38</v>
      </c>
      <c r="J4" s="53" t="s">
        <v>38</v>
      </c>
      <c r="K4" s="53" t="s">
        <v>37</v>
      </c>
      <c r="L4" s="53" t="s">
        <v>36</v>
      </c>
      <c r="M4" s="53"/>
      <c r="N4" s="53"/>
      <c r="O4" s="2"/>
      <c r="P4" s="53"/>
      <c r="Q4" s="48"/>
    </row>
    <row r="5" spans="1:18" ht="20.399999999999999" customHeight="1" x14ac:dyDescent="0.3">
      <c r="A5" s="21" t="s">
        <v>35</v>
      </c>
      <c r="B5" s="53" t="s">
        <v>34</v>
      </c>
      <c r="C5" s="50"/>
      <c r="D5" s="50" t="s">
        <v>70</v>
      </c>
      <c r="E5" s="53"/>
      <c r="F5" s="49" t="s">
        <v>33</v>
      </c>
      <c r="G5" s="49"/>
      <c r="H5" s="49"/>
      <c r="I5" s="49"/>
      <c r="J5" s="50"/>
      <c r="K5" s="52" t="s">
        <v>32</v>
      </c>
      <c r="L5" s="51" t="s">
        <v>31</v>
      </c>
      <c r="M5" s="50"/>
      <c r="N5" s="50"/>
      <c r="P5" s="49"/>
      <c r="Q5" s="48"/>
    </row>
    <row r="6" spans="1:18" ht="25.05" customHeight="1" x14ac:dyDescent="0.3">
      <c r="A6" s="44" t="s">
        <v>67</v>
      </c>
      <c r="B6" s="43">
        <v>103529913</v>
      </c>
      <c r="C6" s="40">
        <v>0</v>
      </c>
      <c r="D6" s="43">
        <v>8586185</v>
      </c>
      <c r="E6" s="41">
        <v>12338972</v>
      </c>
      <c r="F6" s="41">
        <v>146199305</v>
      </c>
      <c r="G6" s="41">
        <v>3281453</v>
      </c>
      <c r="H6" s="41">
        <v>0</v>
      </c>
      <c r="I6" s="41">
        <v>300000</v>
      </c>
      <c r="J6" s="41">
        <v>500000</v>
      </c>
      <c r="K6" s="41" t="s">
        <v>26</v>
      </c>
      <c r="L6" s="41">
        <v>2153572</v>
      </c>
      <c r="M6" s="41"/>
      <c r="N6" s="41"/>
      <c r="O6" s="15">
        <f t="shared" ref="O6:O14" si="0">SUM(B6:L6)</f>
        <v>276889400</v>
      </c>
      <c r="P6" s="41"/>
      <c r="Q6" s="13">
        <f t="shared" ref="Q6:Q11" si="1">SUM(B6:L6)</f>
        <v>276889400</v>
      </c>
    </row>
    <row r="7" spans="1:18" ht="25.05" customHeight="1" x14ac:dyDescent="0.3">
      <c r="A7" s="18" t="s">
        <v>30</v>
      </c>
      <c r="B7" s="22">
        <v>25929240</v>
      </c>
      <c r="C7" s="17"/>
      <c r="D7" s="17"/>
      <c r="E7" s="17"/>
      <c r="F7" s="14"/>
      <c r="G7" s="14"/>
      <c r="H7" s="14"/>
      <c r="I7" s="14"/>
      <c r="J7" s="19">
        <v>500000</v>
      </c>
      <c r="K7" s="19"/>
      <c r="L7" s="19"/>
      <c r="M7" s="19"/>
      <c r="N7" s="19"/>
      <c r="O7" s="15">
        <f t="shared" si="0"/>
        <v>26429240</v>
      </c>
      <c r="P7" s="14"/>
      <c r="Q7" s="13">
        <f t="shared" si="1"/>
        <v>26429240</v>
      </c>
    </row>
    <row r="8" spans="1:18" ht="25.05" customHeight="1" x14ac:dyDescent="0.3">
      <c r="A8" s="18" t="s">
        <v>29</v>
      </c>
      <c r="B8" s="17"/>
      <c r="C8" s="17"/>
      <c r="D8" s="17"/>
      <c r="E8" s="17"/>
      <c r="F8" s="14"/>
      <c r="G8" s="14"/>
      <c r="H8" s="14"/>
      <c r="I8" s="19">
        <v>300000</v>
      </c>
      <c r="J8" s="14"/>
      <c r="K8" s="14"/>
      <c r="L8" s="14"/>
      <c r="M8" s="14"/>
      <c r="N8" s="14"/>
      <c r="O8" s="15">
        <f t="shared" si="0"/>
        <v>300000</v>
      </c>
      <c r="P8" s="14"/>
      <c r="Q8" s="13">
        <f t="shared" si="1"/>
        <v>300000</v>
      </c>
    </row>
    <row r="9" spans="1:18" ht="27" customHeight="1" x14ac:dyDescent="0.3">
      <c r="A9" s="47" t="s">
        <v>28</v>
      </c>
      <c r="B9" s="22">
        <v>79000000</v>
      </c>
      <c r="C9" s="17"/>
      <c r="D9" s="22">
        <v>8586185</v>
      </c>
      <c r="E9" s="19">
        <v>13700000</v>
      </c>
      <c r="F9" s="19">
        <v>520000000</v>
      </c>
      <c r="G9" s="19">
        <v>3580000</v>
      </c>
      <c r="H9" s="19"/>
      <c r="I9" s="19"/>
      <c r="J9" s="17"/>
      <c r="K9" s="19">
        <v>2000000</v>
      </c>
      <c r="L9" s="45">
        <v>2153572</v>
      </c>
      <c r="M9" s="14"/>
      <c r="N9" s="14"/>
      <c r="O9" s="15">
        <f t="shared" si="0"/>
        <v>629019757</v>
      </c>
      <c r="P9" s="19"/>
      <c r="Q9" s="13">
        <f t="shared" si="1"/>
        <v>629019757</v>
      </c>
    </row>
    <row r="10" spans="1:18" ht="25.05" customHeight="1" x14ac:dyDescent="0.3">
      <c r="A10" s="18" t="s">
        <v>27</v>
      </c>
      <c r="B10" s="22">
        <v>77600673</v>
      </c>
      <c r="C10" s="17"/>
      <c r="D10" s="22">
        <v>8586185</v>
      </c>
      <c r="E10" s="19">
        <v>12338972</v>
      </c>
      <c r="F10" s="19">
        <v>146199305</v>
      </c>
      <c r="G10" s="19">
        <v>3281453</v>
      </c>
      <c r="H10" s="19"/>
      <c r="I10" s="19"/>
      <c r="J10" s="17"/>
      <c r="K10" s="45" t="s">
        <v>26</v>
      </c>
      <c r="L10" s="19">
        <v>2153572</v>
      </c>
      <c r="M10" s="14"/>
      <c r="N10" s="14"/>
      <c r="O10" s="15">
        <f t="shared" si="0"/>
        <v>250160160</v>
      </c>
      <c r="P10" s="19"/>
      <c r="Q10" s="13">
        <f t="shared" si="1"/>
        <v>250160160</v>
      </c>
    </row>
    <row r="11" spans="1:18" ht="25.05" customHeight="1" x14ac:dyDescent="0.3">
      <c r="A11" s="18" t="s">
        <v>25</v>
      </c>
      <c r="B11" s="22"/>
      <c r="C11" s="17"/>
      <c r="D11" s="46"/>
      <c r="E11" s="19"/>
      <c r="F11" s="19"/>
      <c r="G11" s="19"/>
      <c r="H11" s="19"/>
      <c r="I11" s="19"/>
      <c r="J11" s="17"/>
      <c r="K11" s="45"/>
      <c r="L11" s="19">
        <v>50799889</v>
      </c>
      <c r="M11" s="14"/>
      <c r="N11" s="14"/>
      <c r="O11" s="15">
        <f t="shared" si="0"/>
        <v>50799889</v>
      </c>
      <c r="P11" s="19"/>
      <c r="Q11" s="13">
        <f t="shared" si="1"/>
        <v>50799889</v>
      </c>
    </row>
    <row r="12" spans="1:18" ht="25.05" customHeight="1" x14ac:dyDescent="0.3">
      <c r="A12" s="44" t="s">
        <v>66</v>
      </c>
      <c r="B12" s="43">
        <v>188947615</v>
      </c>
      <c r="C12" s="43">
        <v>124920</v>
      </c>
      <c r="D12" s="42">
        <v>9166274</v>
      </c>
      <c r="E12" s="41">
        <v>12338972</v>
      </c>
      <c r="F12" s="41">
        <v>146199305</v>
      </c>
      <c r="G12" s="41">
        <v>5472578</v>
      </c>
      <c r="H12" s="41">
        <v>526080</v>
      </c>
      <c r="I12" s="41">
        <v>24296764</v>
      </c>
      <c r="J12" s="40" t="s">
        <v>24</v>
      </c>
      <c r="K12" s="41">
        <v>14342529</v>
      </c>
      <c r="L12" s="41">
        <v>71803704</v>
      </c>
      <c r="M12" s="40"/>
      <c r="N12" s="39"/>
      <c r="O12" s="15">
        <f t="shared" si="0"/>
        <v>473218741</v>
      </c>
      <c r="P12" s="72">
        <f>SUM(P13+P17)</f>
        <v>491489249</v>
      </c>
      <c r="Q12" s="70">
        <f>SUM(O12:P12)</f>
        <v>964707990</v>
      </c>
      <c r="R12" s="38"/>
    </row>
    <row r="13" spans="1:18" ht="25.05" customHeight="1" x14ac:dyDescent="0.3">
      <c r="A13" s="27" t="s">
        <v>23</v>
      </c>
      <c r="B13" s="37">
        <v>15898917</v>
      </c>
      <c r="C13" s="33"/>
      <c r="D13" s="37">
        <v>6914431</v>
      </c>
      <c r="E13" s="33" t="s">
        <v>22</v>
      </c>
      <c r="F13" s="34">
        <v>85300462</v>
      </c>
      <c r="G13" s="34">
        <v>636936</v>
      </c>
      <c r="H13" s="34">
        <v>357600</v>
      </c>
      <c r="I13" s="34">
        <v>4000000</v>
      </c>
      <c r="J13" s="34">
        <v>4846488</v>
      </c>
      <c r="K13" s="34">
        <v>12707512</v>
      </c>
      <c r="L13" s="34">
        <v>37552387</v>
      </c>
      <c r="M13" s="34"/>
      <c r="N13" s="36"/>
      <c r="O13" s="15">
        <f t="shared" si="0"/>
        <v>168214733</v>
      </c>
      <c r="P13" s="72">
        <f>SUM(P14:P15)</f>
        <v>43251553</v>
      </c>
      <c r="Q13" s="70">
        <f>O13+P13</f>
        <v>211466286</v>
      </c>
    </row>
    <row r="14" spans="1:18" ht="25.05" customHeight="1" x14ac:dyDescent="0.3">
      <c r="A14" s="73" t="s">
        <v>21</v>
      </c>
      <c r="B14" s="37"/>
      <c r="C14" s="33"/>
      <c r="D14" s="37"/>
      <c r="E14" s="33"/>
      <c r="F14" s="19">
        <v>805814</v>
      </c>
      <c r="G14" s="34"/>
      <c r="H14" s="34"/>
      <c r="I14" s="34"/>
      <c r="J14" s="19">
        <v>4404441</v>
      </c>
      <c r="K14" s="19">
        <v>10724328</v>
      </c>
      <c r="L14" s="19">
        <v>7797760</v>
      </c>
      <c r="M14" s="19"/>
      <c r="N14" s="36"/>
      <c r="O14" s="15">
        <f t="shared" si="0"/>
        <v>23732343</v>
      </c>
      <c r="P14" s="28">
        <v>28020823</v>
      </c>
      <c r="Q14" s="71">
        <f>O14+P14</f>
        <v>51753166</v>
      </c>
    </row>
    <row r="15" spans="1:18" ht="25.05" customHeight="1" x14ac:dyDescent="0.3">
      <c r="A15" s="73" t="s">
        <v>20</v>
      </c>
      <c r="B15" s="37"/>
      <c r="C15" s="33"/>
      <c r="D15" s="37"/>
      <c r="E15" s="33"/>
      <c r="F15" s="28"/>
      <c r="G15" s="34"/>
      <c r="H15" s="34"/>
      <c r="I15" s="34"/>
      <c r="J15" s="19"/>
      <c r="K15" s="19"/>
      <c r="L15" s="19"/>
      <c r="M15" s="19"/>
      <c r="N15" s="36"/>
      <c r="O15" s="15"/>
      <c r="P15" s="28">
        <v>15230730</v>
      </c>
      <c r="Q15" s="71"/>
    </row>
    <row r="16" spans="1:18" ht="25.05" customHeight="1" x14ac:dyDescent="0.3">
      <c r="A16" s="27" t="s">
        <v>68</v>
      </c>
      <c r="B16" s="37">
        <v>30337707</v>
      </c>
      <c r="C16" s="33"/>
      <c r="D16" s="34">
        <v>575200</v>
      </c>
      <c r="E16" s="34">
        <v>363150</v>
      </c>
      <c r="F16" s="34">
        <v>17675139</v>
      </c>
      <c r="G16" s="33"/>
      <c r="H16" s="33"/>
      <c r="I16" s="33"/>
      <c r="J16" s="34">
        <v>2141700</v>
      </c>
      <c r="K16" s="34"/>
      <c r="L16" s="19">
        <v>1287582</v>
      </c>
      <c r="M16" s="34"/>
      <c r="N16" s="36"/>
      <c r="O16" s="15">
        <f t="shared" ref="O16:O33" si="2">SUM(B16:L16)</f>
        <v>52380478</v>
      </c>
      <c r="P16" s="34"/>
      <c r="Q16" s="71"/>
    </row>
    <row r="17" spans="1:17" ht="22.05" customHeight="1" x14ac:dyDescent="0.3">
      <c r="A17" s="27" t="s">
        <v>19</v>
      </c>
      <c r="B17" s="35">
        <v>109257545</v>
      </c>
      <c r="C17" s="33"/>
      <c r="D17" s="33"/>
      <c r="E17" s="34">
        <v>2662620</v>
      </c>
      <c r="F17" s="34">
        <v>40779223</v>
      </c>
      <c r="G17" s="34">
        <v>4481552</v>
      </c>
      <c r="H17" s="34"/>
      <c r="I17" s="34">
        <v>278705</v>
      </c>
      <c r="J17" s="33" t="s">
        <v>18</v>
      </c>
      <c r="K17" s="33"/>
      <c r="L17" s="34">
        <v>9526498</v>
      </c>
      <c r="M17" s="33"/>
      <c r="N17" s="14"/>
      <c r="O17" s="15">
        <f t="shared" si="2"/>
        <v>166986143</v>
      </c>
      <c r="P17" s="32">
        <f>SUM(O17+P18)</f>
        <v>448237696</v>
      </c>
      <c r="Q17" s="70">
        <f>O17+P17</f>
        <v>615223839</v>
      </c>
    </row>
    <row r="18" spans="1:17" ht="22.05" customHeight="1" x14ac:dyDescent="0.3">
      <c r="A18" s="31" t="s">
        <v>17</v>
      </c>
      <c r="B18" s="30">
        <v>83658614</v>
      </c>
      <c r="C18" s="29"/>
      <c r="D18" s="17"/>
      <c r="E18" s="19">
        <v>131940</v>
      </c>
      <c r="F18" s="19">
        <v>37670023</v>
      </c>
      <c r="G18" s="17"/>
      <c r="H18" s="17"/>
      <c r="I18" s="17"/>
      <c r="J18" s="19">
        <v>520128</v>
      </c>
      <c r="K18" s="19"/>
      <c r="L18" s="19">
        <v>2474000</v>
      </c>
      <c r="M18" s="19"/>
      <c r="N18" s="14"/>
      <c r="O18" s="15">
        <f t="shared" si="2"/>
        <v>124454705</v>
      </c>
      <c r="P18" s="28">
        <v>281251553</v>
      </c>
      <c r="Q18" s="70">
        <f>O18+P18</f>
        <v>405706258</v>
      </c>
    </row>
    <row r="19" spans="1:17" ht="22.05" customHeight="1" x14ac:dyDescent="0.3">
      <c r="A19" s="31" t="s">
        <v>16</v>
      </c>
      <c r="B19" s="30">
        <v>15928366</v>
      </c>
      <c r="C19" s="29"/>
      <c r="D19" s="17"/>
      <c r="E19" s="19">
        <v>2284800</v>
      </c>
      <c r="F19" s="17"/>
      <c r="G19" s="17"/>
      <c r="H19" s="17"/>
      <c r="I19" s="17"/>
      <c r="J19" s="19">
        <v>24000</v>
      </c>
      <c r="K19" s="19"/>
      <c r="L19" s="19">
        <v>1412000</v>
      </c>
      <c r="M19" s="19"/>
      <c r="N19" s="14"/>
      <c r="O19" s="15">
        <f t="shared" si="2"/>
        <v>19649166</v>
      </c>
      <c r="P19" s="17"/>
      <c r="Q19" s="13">
        <f t="shared" ref="Q19:Q33" si="3">O19</f>
        <v>19649166</v>
      </c>
    </row>
    <row r="20" spans="1:17" ht="22.05" customHeight="1" x14ac:dyDescent="0.3">
      <c r="A20" s="31" t="s">
        <v>15</v>
      </c>
      <c r="B20" s="30">
        <v>716074</v>
      </c>
      <c r="C20" s="29"/>
      <c r="D20" s="17"/>
      <c r="E20" s="17"/>
      <c r="F20" s="19">
        <v>3109200</v>
      </c>
      <c r="G20" s="19"/>
      <c r="H20" s="19"/>
      <c r="I20" s="19"/>
      <c r="J20" s="19">
        <v>3202100</v>
      </c>
      <c r="K20" s="19"/>
      <c r="L20" s="19">
        <v>162000</v>
      </c>
      <c r="M20" s="19"/>
      <c r="N20" s="14"/>
      <c r="O20" s="15">
        <f t="shared" si="2"/>
        <v>7189374</v>
      </c>
      <c r="P20" s="19"/>
      <c r="Q20" s="13">
        <f t="shared" si="3"/>
        <v>7189374</v>
      </c>
    </row>
    <row r="21" spans="1:17" ht="22.05" customHeight="1" x14ac:dyDescent="0.3">
      <c r="A21" s="31" t="s">
        <v>14</v>
      </c>
      <c r="B21" s="30">
        <v>8810490</v>
      </c>
      <c r="C21" s="29"/>
      <c r="D21" s="17"/>
      <c r="E21" s="19">
        <v>110880</v>
      </c>
      <c r="F21" s="19"/>
      <c r="G21" s="19"/>
      <c r="H21" s="19"/>
      <c r="I21" s="19"/>
      <c r="J21" s="14"/>
      <c r="K21" s="14"/>
      <c r="L21" s="14"/>
      <c r="M21" s="14"/>
      <c r="N21" s="14"/>
      <c r="O21" s="15">
        <f t="shared" si="2"/>
        <v>8921370</v>
      </c>
      <c r="P21" s="19"/>
      <c r="Q21" s="13">
        <f t="shared" si="3"/>
        <v>8921370</v>
      </c>
    </row>
    <row r="22" spans="1:17" ht="22.05" customHeight="1" x14ac:dyDescent="0.3">
      <c r="A22" s="31" t="s">
        <v>13</v>
      </c>
      <c r="B22" s="30">
        <v>144000</v>
      </c>
      <c r="C22" s="29"/>
      <c r="D22" s="17"/>
      <c r="E22" s="17"/>
      <c r="F22" s="19"/>
      <c r="G22" s="19">
        <v>3778601</v>
      </c>
      <c r="H22" s="19"/>
      <c r="I22" s="19"/>
      <c r="J22" s="17"/>
      <c r="K22" s="19">
        <v>675000</v>
      </c>
      <c r="L22" s="19">
        <v>5478497</v>
      </c>
      <c r="M22" s="14"/>
      <c r="N22" s="14"/>
      <c r="O22" s="15">
        <f t="shared" si="2"/>
        <v>10076098</v>
      </c>
      <c r="P22" s="28"/>
      <c r="Q22" s="13">
        <f t="shared" si="3"/>
        <v>10076098</v>
      </c>
    </row>
    <row r="23" spans="1:17" ht="22.05" customHeight="1" x14ac:dyDescent="0.3">
      <c r="A23" s="27" t="s">
        <v>12</v>
      </c>
      <c r="B23" s="26">
        <v>33453445</v>
      </c>
      <c r="C23" s="26">
        <v>124920</v>
      </c>
      <c r="D23" s="26">
        <v>1676623</v>
      </c>
      <c r="E23" s="24">
        <v>527117</v>
      </c>
      <c r="F23" s="24">
        <v>2444480</v>
      </c>
      <c r="G23" s="24">
        <v>354090</v>
      </c>
      <c r="H23" s="24">
        <v>168480</v>
      </c>
      <c r="I23" s="24">
        <v>20018060</v>
      </c>
      <c r="J23" s="24">
        <v>8358209</v>
      </c>
      <c r="K23" s="24">
        <v>960016</v>
      </c>
      <c r="L23" s="24">
        <v>23437237</v>
      </c>
      <c r="M23" s="24"/>
      <c r="N23" s="25"/>
      <c r="O23" s="15">
        <f t="shared" si="2"/>
        <v>91522677</v>
      </c>
      <c r="P23" s="24"/>
      <c r="Q23" s="13">
        <f t="shared" si="3"/>
        <v>91522677</v>
      </c>
    </row>
    <row r="24" spans="1:17" ht="18" customHeight="1" x14ac:dyDescent="0.3">
      <c r="A24" s="18" t="s">
        <v>11</v>
      </c>
      <c r="B24" s="19">
        <v>520620</v>
      </c>
      <c r="C24" s="22">
        <v>124920</v>
      </c>
      <c r="D24" s="23">
        <v>397381</v>
      </c>
      <c r="E24" s="19">
        <v>277670</v>
      </c>
      <c r="F24" s="19">
        <v>1752343</v>
      </c>
      <c r="G24" s="19">
        <v>76440</v>
      </c>
      <c r="H24" s="19"/>
      <c r="I24" s="19"/>
      <c r="J24" s="16">
        <v>16500</v>
      </c>
      <c r="K24" s="19">
        <v>28440</v>
      </c>
      <c r="L24" s="16">
        <v>8492218</v>
      </c>
      <c r="M24" s="16"/>
      <c r="N24" s="16"/>
      <c r="O24" s="15">
        <f t="shared" si="2"/>
        <v>11686532</v>
      </c>
      <c r="P24" s="19"/>
      <c r="Q24" s="13">
        <f t="shared" si="3"/>
        <v>11686532</v>
      </c>
    </row>
    <row r="25" spans="1:17" ht="18" customHeight="1" x14ac:dyDescent="0.3">
      <c r="A25" s="18" t="s">
        <v>10</v>
      </c>
      <c r="B25" s="20">
        <v>397468</v>
      </c>
      <c r="C25" s="17"/>
      <c r="D25" s="22">
        <v>272437</v>
      </c>
      <c r="E25" s="19">
        <v>93114</v>
      </c>
      <c r="F25" s="17"/>
      <c r="G25" s="17"/>
      <c r="H25" s="17"/>
      <c r="I25" s="17"/>
      <c r="J25" s="16">
        <v>79850</v>
      </c>
      <c r="K25" s="19" t="s">
        <v>9</v>
      </c>
      <c r="L25" s="16">
        <v>65802</v>
      </c>
      <c r="M25" s="16"/>
      <c r="N25" s="16"/>
      <c r="O25" s="15">
        <f t="shared" si="2"/>
        <v>908671</v>
      </c>
      <c r="P25" s="17"/>
      <c r="Q25" s="13">
        <f t="shared" si="3"/>
        <v>908671</v>
      </c>
    </row>
    <row r="26" spans="1:17" ht="18" customHeight="1" x14ac:dyDescent="0.3">
      <c r="A26" s="18" t="s">
        <v>8</v>
      </c>
      <c r="B26" s="17"/>
      <c r="C26" s="17"/>
      <c r="D26" s="17"/>
      <c r="E26" s="17"/>
      <c r="F26" s="17"/>
      <c r="G26" s="17"/>
      <c r="H26" s="17"/>
      <c r="I26" s="17"/>
      <c r="J26" s="14"/>
      <c r="K26" s="17"/>
      <c r="L26" s="14"/>
      <c r="M26" s="14"/>
      <c r="N26" s="14"/>
      <c r="O26" s="15">
        <f t="shared" si="2"/>
        <v>0</v>
      </c>
      <c r="P26" s="17"/>
      <c r="Q26" s="13">
        <f t="shared" si="3"/>
        <v>0</v>
      </c>
    </row>
    <row r="27" spans="1:17" ht="18" customHeight="1" x14ac:dyDescent="0.3">
      <c r="A27" s="18" t="s">
        <v>7</v>
      </c>
      <c r="B27" s="17"/>
      <c r="C27" s="17"/>
      <c r="D27" s="20">
        <v>112137</v>
      </c>
      <c r="E27" s="17"/>
      <c r="F27" s="17"/>
      <c r="G27" s="17"/>
      <c r="H27" s="19">
        <v>168480</v>
      </c>
      <c r="I27" s="17"/>
      <c r="J27" s="16">
        <v>3550200</v>
      </c>
      <c r="K27" s="19">
        <v>188127</v>
      </c>
      <c r="L27" s="16"/>
      <c r="M27" s="16"/>
      <c r="N27" s="16"/>
      <c r="O27" s="15">
        <f t="shared" si="2"/>
        <v>4018944</v>
      </c>
      <c r="P27" s="17"/>
      <c r="Q27" s="13">
        <f t="shared" si="3"/>
        <v>4018944</v>
      </c>
    </row>
    <row r="28" spans="1:17" ht="18" customHeight="1" x14ac:dyDescent="0.3">
      <c r="A28" s="18" t="s">
        <v>6</v>
      </c>
      <c r="B28" s="17"/>
      <c r="C28" s="17"/>
      <c r="D28" s="17"/>
      <c r="E28" s="19">
        <v>101856</v>
      </c>
      <c r="F28" s="17"/>
      <c r="G28" s="17"/>
      <c r="H28" s="17"/>
      <c r="I28" s="17"/>
      <c r="J28" s="14" t="s">
        <v>5</v>
      </c>
      <c r="K28" s="17"/>
      <c r="L28" s="14"/>
      <c r="M28" s="14"/>
      <c r="N28" s="14"/>
      <c r="O28" s="15">
        <f t="shared" si="2"/>
        <v>101856</v>
      </c>
      <c r="P28" s="17"/>
      <c r="Q28" s="13">
        <f t="shared" si="3"/>
        <v>101856</v>
      </c>
    </row>
    <row r="29" spans="1:17" ht="18" customHeight="1" x14ac:dyDescent="0.3">
      <c r="A29" s="18" t="s">
        <v>4</v>
      </c>
      <c r="B29" s="14"/>
      <c r="C29" s="14"/>
      <c r="D29" s="14"/>
      <c r="E29" s="17"/>
      <c r="F29" s="14"/>
      <c r="G29" s="14"/>
      <c r="H29" s="14"/>
      <c r="I29" s="14"/>
      <c r="J29" s="16">
        <v>385805</v>
      </c>
      <c r="K29" s="19"/>
      <c r="L29" s="16"/>
      <c r="M29" s="16"/>
      <c r="N29" s="16"/>
      <c r="O29" s="15">
        <f t="shared" si="2"/>
        <v>385805</v>
      </c>
      <c r="P29" s="14"/>
      <c r="Q29" s="13">
        <f t="shared" si="3"/>
        <v>385805</v>
      </c>
    </row>
    <row r="30" spans="1:17" ht="18" customHeight="1" x14ac:dyDescent="0.3">
      <c r="A30" s="21" t="s">
        <v>3</v>
      </c>
      <c r="B30" s="20">
        <v>32203352</v>
      </c>
      <c r="C30" s="14"/>
      <c r="D30" s="14"/>
      <c r="E30" s="17"/>
      <c r="F30" s="14"/>
      <c r="G30" s="14"/>
      <c r="H30" s="14"/>
      <c r="I30" s="14"/>
      <c r="J30" s="14"/>
      <c r="K30" s="17"/>
      <c r="L30" s="14"/>
      <c r="M30" s="14"/>
      <c r="N30" s="14"/>
      <c r="O30" s="15">
        <f t="shared" si="2"/>
        <v>32203352</v>
      </c>
      <c r="P30" s="14"/>
      <c r="Q30" s="13">
        <f t="shared" si="3"/>
        <v>32203352</v>
      </c>
    </row>
    <row r="31" spans="1:17" ht="18" customHeight="1" x14ac:dyDescent="0.3">
      <c r="A31" s="18" t="s">
        <v>2</v>
      </c>
      <c r="B31" s="14"/>
      <c r="C31" s="14"/>
      <c r="D31" s="16">
        <v>219997</v>
      </c>
      <c r="E31" s="17"/>
      <c r="F31" s="14"/>
      <c r="G31" s="14"/>
      <c r="H31" s="14"/>
      <c r="I31" s="14"/>
      <c r="J31" s="16">
        <v>4318598</v>
      </c>
      <c r="K31" s="19"/>
      <c r="L31" s="16"/>
      <c r="M31" s="16"/>
      <c r="N31" s="16"/>
      <c r="O31" s="15">
        <f t="shared" si="2"/>
        <v>4538595</v>
      </c>
      <c r="P31" s="14"/>
      <c r="Q31" s="13">
        <f t="shared" si="3"/>
        <v>4538595</v>
      </c>
    </row>
    <row r="32" spans="1:17" ht="18" customHeight="1" x14ac:dyDescent="0.3">
      <c r="A32" s="18" t="s">
        <v>1</v>
      </c>
      <c r="B32" s="14"/>
      <c r="C32" s="14"/>
      <c r="D32" s="14"/>
      <c r="E32" s="17"/>
      <c r="F32" s="14"/>
      <c r="G32" s="14"/>
      <c r="H32" s="14"/>
      <c r="I32" s="14"/>
      <c r="J32" s="14"/>
      <c r="K32" s="17"/>
      <c r="L32" s="16">
        <v>2854752</v>
      </c>
      <c r="M32" s="14"/>
      <c r="N32" s="14"/>
      <c r="O32" s="15">
        <f t="shared" si="2"/>
        <v>2854752</v>
      </c>
      <c r="P32" s="14"/>
      <c r="Q32" s="13">
        <f t="shared" si="3"/>
        <v>2854752</v>
      </c>
    </row>
    <row r="33" spans="1:17" ht="18" customHeight="1" thickBot="1" x14ac:dyDescent="0.35">
      <c r="A33" s="12" t="s">
        <v>0</v>
      </c>
      <c r="B33" s="10">
        <v>332004</v>
      </c>
      <c r="C33" s="11"/>
      <c r="D33" s="10">
        <v>674671</v>
      </c>
      <c r="E33" s="9">
        <v>54472</v>
      </c>
      <c r="F33" s="7">
        <v>692137</v>
      </c>
      <c r="G33" s="7">
        <v>277650</v>
      </c>
      <c r="H33" s="7"/>
      <c r="I33" s="7"/>
      <c r="J33" s="7"/>
      <c r="K33" s="9">
        <v>11800</v>
      </c>
      <c r="L33" s="7">
        <v>12024465</v>
      </c>
      <c r="M33" s="7"/>
      <c r="N33" s="7"/>
      <c r="O33" s="8">
        <f t="shared" si="2"/>
        <v>14067199</v>
      </c>
      <c r="P33" s="7"/>
      <c r="Q33" s="6">
        <f t="shared" si="3"/>
        <v>14067199</v>
      </c>
    </row>
    <row r="34" spans="1:17" ht="18" customHeight="1" x14ac:dyDescent="0.3">
      <c r="E34" s="5"/>
    </row>
    <row r="35" spans="1:17" ht="18" customHeight="1" x14ac:dyDescent="0.3">
      <c r="F35" s="74"/>
      <c r="K35" s="4"/>
      <c r="L35" s="75"/>
      <c r="P35" s="3"/>
    </row>
    <row r="36" spans="1:17" x14ac:dyDescent="0.3">
      <c r="F36" s="74"/>
      <c r="L36" s="75"/>
      <c r="P36" s="3"/>
    </row>
    <row r="37" spans="1:17" x14ac:dyDescent="0.3">
      <c r="F37" s="74"/>
      <c r="L37" s="75"/>
      <c r="P37" s="3"/>
    </row>
    <row r="38" spans="1:17" x14ac:dyDescent="0.3">
      <c r="L38" s="74"/>
    </row>
    <row r="39" spans="1:17" x14ac:dyDescent="0.3">
      <c r="L39" s="74"/>
    </row>
    <row r="40" spans="1:17" x14ac:dyDescent="0.3">
      <c r="L40" s="74"/>
    </row>
  </sheetData>
  <mergeCells count="3">
    <mergeCell ref="F35:F37"/>
    <mergeCell ref="L35:L37"/>
    <mergeCell ref="L38:L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za Zlatka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sanjaajdanic sanjaajdanic</dc:creator>
  <cp:lastModifiedBy>User</cp:lastModifiedBy>
  <dcterms:created xsi:type="dcterms:W3CDTF">2023-12-14T13:00:54Z</dcterms:created>
  <dcterms:modified xsi:type="dcterms:W3CDTF">2023-12-15T07:00:06Z</dcterms:modified>
</cp:coreProperties>
</file>