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izbori 2023\"/>
    </mc:Choice>
  </mc:AlternateContent>
  <xr:revisionPtr revIDLastSave="0" documentId="13_ncr:1_{46FD014A-6994-4E9A-8DB7-C1C1A0F8F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i" sheetId="1" r:id="rId1"/>
    <sheet name="Liste zbirno" sheetId="2" r:id="rId2"/>
  </sheets>
  <calcPr calcId="191029"/>
</workbook>
</file>

<file path=xl/calcChain.xml><?xml version="1.0" encoding="utf-8"?>
<calcChain xmlns="http://schemas.openxmlformats.org/spreadsheetml/2006/main">
  <c r="K18" i="2" l="1"/>
  <c r="F18" i="2"/>
  <c r="O18" i="2" s="1"/>
  <c r="M18" i="2"/>
  <c r="N18" i="2"/>
  <c r="K25" i="1" l="1"/>
  <c r="F25" i="1"/>
  <c r="O25" i="1" s="1"/>
  <c r="M25" i="1"/>
  <c r="N25" i="1"/>
  <c r="K6" i="1"/>
  <c r="S6" i="1" s="1"/>
  <c r="K7" i="1"/>
  <c r="K8" i="1"/>
  <c r="K12" i="1"/>
  <c r="K13" i="1"/>
  <c r="K14" i="1"/>
  <c r="K15" i="1"/>
  <c r="K9" i="1"/>
  <c r="K10" i="1"/>
  <c r="K11" i="1"/>
  <c r="K16" i="1"/>
  <c r="K17" i="1"/>
  <c r="K18" i="1"/>
  <c r="K19" i="1"/>
  <c r="K20" i="1"/>
  <c r="K21" i="1"/>
  <c r="K22" i="1"/>
  <c r="K23" i="1"/>
  <c r="K24" i="1"/>
  <c r="K26" i="1"/>
  <c r="K27" i="1"/>
  <c r="F6" i="1"/>
  <c r="N6" i="1" s="1"/>
  <c r="F7" i="1"/>
  <c r="N7" i="1" s="1"/>
  <c r="F8" i="1"/>
  <c r="M8" i="1" s="1"/>
  <c r="F12" i="1"/>
  <c r="N12" i="1" s="1"/>
  <c r="F13" i="1"/>
  <c r="M13" i="1" s="1"/>
  <c r="F14" i="1"/>
  <c r="M14" i="1" s="1"/>
  <c r="F15" i="1"/>
  <c r="N15" i="1" s="1"/>
  <c r="F9" i="1"/>
  <c r="M9" i="1" s="1"/>
  <c r="F10" i="1"/>
  <c r="N10" i="1" s="1"/>
  <c r="F11" i="1"/>
  <c r="N11" i="1" s="1"/>
  <c r="F16" i="1"/>
  <c r="N16" i="1" s="1"/>
  <c r="F17" i="1"/>
  <c r="N17" i="1" s="1"/>
  <c r="F18" i="1"/>
  <c r="O18" i="1" s="1"/>
  <c r="F19" i="1"/>
  <c r="N19" i="1" s="1"/>
  <c r="F20" i="1"/>
  <c r="N20" i="1" s="1"/>
  <c r="F21" i="1"/>
  <c r="M21" i="1" s="1"/>
  <c r="F22" i="1"/>
  <c r="M22" i="1" s="1"/>
  <c r="F23" i="1"/>
  <c r="M23" i="1" s="1"/>
  <c r="F24" i="1"/>
  <c r="N24" i="1" s="1"/>
  <c r="F26" i="1"/>
  <c r="O26" i="1" s="1"/>
  <c r="F27" i="1"/>
  <c r="N27" i="1" s="1"/>
  <c r="K20" i="2"/>
  <c r="F20" i="2"/>
  <c r="O20" i="2" s="1"/>
  <c r="K19" i="2"/>
  <c r="Q19" i="2" s="1"/>
  <c r="F19" i="2"/>
  <c r="O19" i="2" s="1"/>
  <c r="K17" i="2"/>
  <c r="F17" i="2"/>
  <c r="O17" i="2" s="1"/>
  <c r="K16" i="2"/>
  <c r="F16" i="2"/>
  <c r="M16" i="2" s="1"/>
  <c r="K15" i="2"/>
  <c r="F15" i="2"/>
  <c r="N15" i="2" s="1"/>
  <c r="K13" i="2"/>
  <c r="F13" i="2"/>
  <c r="O13" i="2" s="1"/>
  <c r="K10" i="2"/>
  <c r="F10" i="2"/>
  <c r="O10" i="2" s="1"/>
  <c r="K12" i="2"/>
  <c r="F12" i="2"/>
  <c r="N12" i="2" s="1"/>
  <c r="K14" i="2"/>
  <c r="F14" i="2"/>
  <c r="O14" i="2" s="1"/>
  <c r="K9" i="2"/>
  <c r="F9" i="2"/>
  <c r="M9" i="2" s="1"/>
  <c r="K11" i="2"/>
  <c r="F11" i="2"/>
  <c r="O11" i="2" s="1"/>
  <c r="K7" i="2"/>
  <c r="F7" i="2"/>
  <c r="O7" i="2" s="1"/>
  <c r="K8" i="2"/>
  <c r="F8" i="2"/>
  <c r="N8" i="2" s="1"/>
  <c r="K6" i="2"/>
  <c r="F6" i="2"/>
  <c r="M6" i="2" s="1"/>
  <c r="K5" i="2"/>
  <c r="S5" i="2" s="1"/>
  <c r="F5" i="2"/>
  <c r="N5" i="2" s="1"/>
  <c r="K5" i="1"/>
  <c r="S5" i="1" s="1"/>
  <c r="F5" i="1"/>
  <c r="N5" i="1" s="1"/>
  <c r="N20" i="2" l="1"/>
  <c r="O20" i="1"/>
  <c r="O23" i="1"/>
  <c r="M24" i="1"/>
  <c r="O7" i="1"/>
  <c r="N26" i="1"/>
  <c r="M17" i="1"/>
  <c r="M26" i="1"/>
  <c r="M20" i="1"/>
  <c r="O24" i="1"/>
  <c r="N23" i="1"/>
  <c r="O17" i="1"/>
  <c r="O27" i="1"/>
  <c r="M12" i="1"/>
  <c r="M27" i="1"/>
  <c r="O21" i="1"/>
  <c r="N21" i="1"/>
  <c r="M19" i="1"/>
  <c r="O19" i="1"/>
  <c r="N18" i="1"/>
  <c r="M18" i="1"/>
  <c r="M16" i="1"/>
  <c r="O16" i="1"/>
  <c r="M11" i="1"/>
  <c r="O11" i="1"/>
  <c r="O9" i="1"/>
  <c r="N9" i="1"/>
  <c r="O15" i="1"/>
  <c r="M15" i="1"/>
  <c r="O14" i="1"/>
  <c r="N14" i="1"/>
  <c r="O12" i="1"/>
  <c r="O8" i="1"/>
  <c r="N8" i="1"/>
  <c r="M7" i="1"/>
  <c r="O13" i="1"/>
  <c r="N13" i="1"/>
  <c r="M10" i="1"/>
  <c r="O10" i="1"/>
  <c r="O22" i="1"/>
  <c r="N22" i="1"/>
  <c r="M6" i="1"/>
  <c r="O6" i="1"/>
  <c r="N16" i="2"/>
  <c r="M7" i="2"/>
  <c r="M11" i="2"/>
  <c r="M14" i="2"/>
  <c r="N19" i="2"/>
  <c r="N7" i="2"/>
  <c r="N11" i="2"/>
  <c r="N14" i="2"/>
  <c r="N17" i="2"/>
  <c r="N6" i="2"/>
  <c r="N9" i="2"/>
  <c r="M10" i="2"/>
  <c r="M13" i="2"/>
  <c r="N10" i="2"/>
  <c r="N13" i="2"/>
  <c r="M17" i="2"/>
  <c r="M19" i="2"/>
  <c r="M20" i="2"/>
  <c r="Q5" i="2"/>
  <c r="O6" i="2"/>
  <c r="O16" i="2"/>
  <c r="R19" i="2"/>
  <c r="O9" i="2"/>
  <c r="M5" i="2"/>
  <c r="R5" i="2"/>
  <c r="M8" i="2"/>
  <c r="M12" i="2"/>
  <c r="M15" i="2"/>
  <c r="S19" i="2"/>
  <c r="O5" i="2"/>
  <c r="O8" i="2"/>
  <c r="O12" i="2"/>
  <c r="O15" i="2"/>
  <c r="R5" i="1"/>
  <c r="Q5" i="1"/>
  <c r="R6" i="1"/>
  <c r="Q6" i="1"/>
  <c r="M5" i="1"/>
  <c r="O5" i="1"/>
</calcChain>
</file>

<file path=xl/sharedStrings.xml><?xml version="1.0" encoding="utf-8"?>
<sst xmlns="http://schemas.openxmlformats.org/spreadsheetml/2006/main" count="69" uniqueCount="42">
  <si>
    <t>+</t>
  </si>
  <si>
    <t>-</t>
  </si>
  <si>
    <t>NA NASLOVNIM STRANICAMA</t>
  </si>
  <si>
    <t>GLAVNA TEMA NA NASLOVNIM STRANICAMA</t>
  </si>
  <si>
    <t>Negativna predstavljanja</t>
  </si>
  <si>
    <t>Pozitivna predstavljanja</t>
  </si>
  <si>
    <t>Aleksandar Vučić</t>
  </si>
  <si>
    <t>Ukupno na naslovnim
Front pages apperance total</t>
  </si>
  <si>
    <t>Od toga kao glavna tema
Major story</t>
  </si>
  <si>
    <t>Procenat od
 ukupnog pojavljivanja
Total's percentage</t>
  </si>
  <si>
    <t>tone: positive/neutral/negative</t>
  </si>
  <si>
    <t>Ostali iz SNS, sa liste SNS</t>
  </si>
  <si>
    <t>SVM</t>
  </si>
  <si>
    <t>Dragan Đilas</t>
  </si>
  <si>
    <t>Ostali sa liste SPS-JS</t>
  </si>
  <si>
    <t xml:space="preserve">Ivica Dačić </t>
  </si>
  <si>
    <t>Boško Obradović</t>
  </si>
  <si>
    <t xml:space="preserve">Miloš Jovanović </t>
  </si>
  <si>
    <t>Aleksandar Vučić i ostali SNS zbirno</t>
  </si>
  <si>
    <t>Ostali sa liste Srbija protiv nasilja</t>
  </si>
  <si>
    <t>Milica Đurđević Stamenkovski</t>
  </si>
  <si>
    <t>Ostali Dveri-Zavetnici</t>
  </si>
  <si>
    <t>Dragan Marković Palma</t>
  </si>
  <si>
    <t>Ostali sa liste Nada za Srbiju</t>
  </si>
  <si>
    <t>LSV</t>
  </si>
  <si>
    <t>Zukrolić i Žigmanov</t>
  </si>
  <si>
    <t>Lista Koalicija za mir i toleranciju</t>
  </si>
  <si>
    <t>Ugljanin i SDA</t>
  </si>
  <si>
    <t>Ruska stranka</t>
  </si>
  <si>
    <t>Glas iz naroda - Nestorović</t>
  </si>
  <si>
    <t>SPS-JS zbirno</t>
  </si>
  <si>
    <t>Dveri-Zavetnici zbirno</t>
  </si>
  <si>
    <t>SRS zbirno</t>
  </si>
  <si>
    <t>Nada za Srbiju zbirno</t>
  </si>
  <si>
    <t>DJB-SDS zbirno</t>
  </si>
  <si>
    <t>Narodna stranka zbirno</t>
  </si>
  <si>
    <t>SRS</t>
  </si>
  <si>
    <t>Tadić, Radulović i lista DJB-SDS</t>
  </si>
  <si>
    <t>Vuk Jeremić i Narodna stranka</t>
  </si>
  <si>
    <t>Monitoring naslovnih stranica za period 2.novembar - 13. decembar 
Daily newspapers' front pages monitoring November 2nd - December 13th</t>
  </si>
  <si>
    <t>Čedomir Jovanović</t>
  </si>
  <si>
    <t>Dragan Đilas i ostali SPN zbirno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</si>
</sst>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F3B3B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B3B"/>
      <color rgb="FFA9DA74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2"/>
          <c:order val="0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Svi!$C$5:$C$27</c:f>
              <c:numCache>
                <c:formatCode>General</c:formatCode>
                <c:ptCount val="23"/>
                <c:pt idx="0">
                  <c:v>237</c:v>
                </c:pt>
                <c:pt idx="1">
                  <c:v>151</c:v>
                </c:pt>
                <c:pt idx="2">
                  <c:v>5</c:v>
                </c:pt>
                <c:pt idx="3">
                  <c:v>25</c:v>
                </c:pt>
                <c:pt idx="4">
                  <c:v>11</c:v>
                </c:pt>
                <c:pt idx="5">
                  <c:v>1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3-4E5B-B886-D6906ED88B1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Svi!$D$5:$D$27</c:f>
              <c:numCache>
                <c:formatCode>General</c:formatCode>
                <c:ptCount val="23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E5B-B886-D6906ED88B15}"/>
            </c:ext>
          </c:extLst>
        </c:ser>
        <c:ser>
          <c:idx val="0"/>
          <c:order val="2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Svi!$E$5:$E$27</c:f>
              <c:numCache>
                <c:formatCode>General</c:formatCode>
                <c:ptCount val="23"/>
                <c:pt idx="0">
                  <c:v>35</c:v>
                </c:pt>
                <c:pt idx="1">
                  <c:v>39</c:v>
                </c:pt>
                <c:pt idx="2">
                  <c:v>60</c:v>
                </c:pt>
                <c:pt idx="3">
                  <c:v>55</c:v>
                </c:pt>
                <c:pt idx="4">
                  <c:v>2</c:v>
                </c:pt>
                <c:pt idx="5">
                  <c:v>0</c:v>
                </c:pt>
                <c:pt idx="6">
                  <c:v>15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0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E5B-B886-D6906ED8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Ukupno glavna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zbirno'!$K$5:$K$20</c:f>
              <c:numCache>
                <c:formatCode>General</c:formatCode>
                <c:ptCount val="16"/>
                <c:pt idx="0">
                  <c:v>145</c:v>
                </c:pt>
                <c:pt idx="1">
                  <c:v>50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E-48EB-B2D6-C6F2806C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(Svi!$B$5,Svi!$B$6:$B$28)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(Svi!$C$5,Svi!$C$6:$C$27)</c:f>
              <c:numCache>
                <c:formatCode>General</c:formatCode>
                <c:ptCount val="23"/>
                <c:pt idx="0">
                  <c:v>237</c:v>
                </c:pt>
                <c:pt idx="1">
                  <c:v>151</c:v>
                </c:pt>
                <c:pt idx="2">
                  <c:v>5</c:v>
                </c:pt>
                <c:pt idx="3">
                  <c:v>25</c:v>
                </c:pt>
                <c:pt idx="4">
                  <c:v>11</c:v>
                </c:pt>
                <c:pt idx="5">
                  <c:v>1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7-4B6F-BD2A-5A454E696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(Svi!$B$5,Svi!$B$6:$B$28)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(Svi!$E$5,Svi!$E$6:$E$27)</c:f>
              <c:numCache>
                <c:formatCode>General</c:formatCode>
                <c:ptCount val="23"/>
                <c:pt idx="0">
                  <c:v>35</c:v>
                </c:pt>
                <c:pt idx="1">
                  <c:v>39</c:v>
                </c:pt>
                <c:pt idx="2">
                  <c:v>60</c:v>
                </c:pt>
                <c:pt idx="3">
                  <c:v>55</c:v>
                </c:pt>
                <c:pt idx="4">
                  <c:v>2</c:v>
                </c:pt>
                <c:pt idx="5">
                  <c:v>0</c:v>
                </c:pt>
                <c:pt idx="6">
                  <c:v>15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0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B-4994-BC8C-AFA99538B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59649122807423E-3"/>
                  <c:y val="-6.1585835257890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Svi!$J$5:$J$27</c:f>
              <c:numCache>
                <c:formatCode>General</c:formatCode>
                <c:ptCount val="23"/>
                <c:pt idx="0">
                  <c:v>17</c:v>
                </c:pt>
                <c:pt idx="1">
                  <c:v>15</c:v>
                </c:pt>
                <c:pt idx="2">
                  <c:v>28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D-45C2-B788-9B1DCB23296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Svi!$I$5:$I$27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D-45C2-B788-9B1DCB23296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D-45C2-B788-9B1DCB232965}"/>
                </c:ext>
              </c:extLst>
            </c:dLbl>
            <c:dLbl>
              <c:idx val="1"/>
              <c:layout>
                <c:manualLayout>
                  <c:x val="0"/>
                  <c:y val="-1.847575057736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D-45C2-B788-9B1DCB23296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D-45C2-B788-9B1DCB23296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Svi!$H$5:$H$27</c:f>
              <c:numCache>
                <c:formatCode>General</c:formatCode>
                <c:ptCount val="23"/>
                <c:pt idx="0">
                  <c:v>74</c:v>
                </c:pt>
                <c:pt idx="1">
                  <c:v>35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CD-45C2-B788-9B1DCB23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25351376060715547"/>
                  <c:y val="2.84064399103663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E-487F-BEC9-869A7687C044}"/>
                </c:ext>
              </c:extLst>
            </c:dLbl>
            <c:dLbl>
              <c:idx val="1"/>
              <c:layout>
                <c:manualLayout>
                  <c:x val="0.16731908200072287"/>
                  <c:y val="1.420321995518317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E-487F-BEC9-869A7687C044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E-487F-BEC9-869A7687C044}"/>
                </c:ext>
              </c:extLst>
            </c:dLbl>
            <c:dLbl>
              <c:idx val="3"/>
              <c:layout>
                <c:manualLayout>
                  <c:x val="7.0983852970003536E-2"/>
                  <c:y val="-5.411426802924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E-487F-BEC9-869A7687C044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E-487F-BEC9-869A7687C044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E-487F-BEC9-869A7687C044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E-487F-BEC9-869A7687C044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E-487F-BEC9-869A7687C044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E-487F-BEC9-869A7687C044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E-487F-BEC9-869A7687C044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DE-487F-BEC9-869A7687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Svi!$F$5:$F$27</c:f>
              <c:numCache>
                <c:formatCode>General</c:formatCode>
                <c:ptCount val="23"/>
                <c:pt idx="0">
                  <c:v>279</c:v>
                </c:pt>
                <c:pt idx="1">
                  <c:v>192</c:v>
                </c:pt>
                <c:pt idx="2">
                  <c:v>65</c:v>
                </c:pt>
                <c:pt idx="3">
                  <c:v>80</c:v>
                </c:pt>
                <c:pt idx="4">
                  <c:v>13</c:v>
                </c:pt>
                <c:pt idx="5">
                  <c:v>1</c:v>
                </c:pt>
                <c:pt idx="6">
                  <c:v>25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3</c:v>
                </c:pt>
                <c:pt idx="13">
                  <c:v>9</c:v>
                </c:pt>
                <c:pt idx="14">
                  <c:v>8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DE-487F-BEC9-869A7687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Svi!$B$5:$B$28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Svi!$K$5:$K$27</c:f>
              <c:numCache>
                <c:formatCode>General</c:formatCode>
                <c:ptCount val="23"/>
                <c:pt idx="0">
                  <c:v>93</c:v>
                </c:pt>
                <c:pt idx="1">
                  <c:v>52</c:v>
                </c:pt>
                <c:pt idx="2">
                  <c:v>29</c:v>
                </c:pt>
                <c:pt idx="3">
                  <c:v>21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4AFC-A729-BA8EEDF3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(Svi!$B$5:$B$5,Svi!$B$6:$B$28)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(Svi!$C$5:$C$5,Svi!$C$6:$C$27)</c:f>
              <c:numCache>
                <c:formatCode>General</c:formatCode>
                <c:ptCount val="23"/>
                <c:pt idx="0">
                  <c:v>237</c:v>
                </c:pt>
                <c:pt idx="1">
                  <c:v>151</c:v>
                </c:pt>
                <c:pt idx="2">
                  <c:v>5</c:v>
                </c:pt>
                <c:pt idx="3">
                  <c:v>25</c:v>
                </c:pt>
                <c:pt idx="4">
                  <c:v>11</c:v>
                </c:pt>
                <c:pt idx="5">
                  <c:v>1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5A8-B40D-977AED3A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(Svi!$B$5:$B$5,Svi!$B$6:$B$28)</c:f>
              <c:strCache>
                <c:ptCount val="23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Ostali sa liste Srbija protiv nasilja</c:v>
                </c:pt>
                <c:pt idx="4">
                  <c:v>Ivica Dačić </c:v>
                </c:pt>
                <c:pt idx="5">
                  <c:v>Dragan Marković Palma</c:v>
                </c:pt>
                <c:pt idx="6">
                  <c:v>Ostali sa liste SPS-JS</c:v>
                </c:pt>
                <c:pt idx="7">
                  <c:v>Boško Obradović</c:v>
                </c:pt>
                <c:pt idx="8">
                  <c:v>Milica Đurđević Stamenkovski</c:v>
                </c:pt>
                <c:pt idx="9">
                  <c:v>Ostali Dveri-Zavetnici</c:v>
                </c:pt>
                <c:pt idx="10">
                  <c:v>SRS</c:v>
                </c:pt>
                <c:pt idx="11">
                  <c:v>Miloš Jovanović </c:v>
                </c:pt>
                <c:pt idx="12">
                  <c:v>Ostali sa liste Nada za Srbiju</c:v>
                </c:pt>
                <c:pt idx="13">
                  <c:v>Tadić, Radulović i lista DJB-SDS</c:v>
                </c:pt>
                <c:pt idx="14">
                  <c:v>Vuk Jeremić i Narodna stranka</c:v>
                </c:pt>
                <c:pt idx="15">
                  <c:v>SVM</c:v>
                </c:pt>
                <c:pt idx="16">
                  <c:v>LSV</c:v>
                </c:pt>
                <c:pt idx="17">
                  <c:v>Ugljanin i SDA</c:v>
                </c:pt>
                <c:pt idx="18">
                  <c:v>Zukrolić i Žigmanov</c:v>
                </c:pt>
                <c:pt idx="19">
                  <c:v>Lista Koalicija za mir i toleranciju</c:v>
                </c:pt>
                <c:pt idx="20">
                  <c:v>Čedomir Jovanović</c:v>
                </c:pt>
                <c:pt idx="21">
                  <c:v>Glas iz naroda - Nestorović</c:v>
                </c:pt>
                <c:pt idx="22">
                  <c:v>Ruska stranka</c:v>
                </c:pt>
              </c:strCache>
            </c:strRef>
          </c:cat>
          <c:val>
            <c:numRef>
              <c:f>(Svi!$E$5:$E$5,Svi!$E$6:$E$27)</c:f>
              <c:numCache>
                <c:formatCode>General</c:formatCode>
                <c:ptCount val="23"/>
                <c:pt idx="0">
                  <c:v>35</c:v>
                </c:pt>
                <c:pt idx="1">
                  <c:v>39</c:v>
                </c:pt>
                <c:pt idx="2">
                  <c:v>60</c:v>
                </c:pt>
                <c:pt idx="3">
                  <c:v>55</c:v>
                </c:pt>
                <c:pt idx="4">
                  <c:v>2</c:v>
                </c:pt>
                <c:pt idx="5">
                  <c:v>0</c:v>
                </c:pt>
                <c:pt idx="6">
                  <c:v>15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0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B-4A61-A3AF-977DF407A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2"/>
          <c:order val="0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zbirno'!$C$5:$C$20</c:f>
              <c:numCache>
                <c:formatCode>General</c:formatCode>
                <c:ptCount val="16"/>
                <c:pt idx="0">
                  <c:v>388</c:v>
                </c:pt>
                <c:pt idx="1">
                  <c:v>30</c:v>
                </c:pt>
                <c:pt idx="2">
                  <c:v>21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3-45D2-A289-FF458556CD00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zbirno'!$D$5:$D$20</c:f>
              <c:numCache>
                <c:formatCode>General</c:formatCode>
                <c:ptCount val="16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3-45D2-A289-FF458556CD00}"/>
            </c:ext>
          </c:extLst>
        </c:ser>
        <c:ser>
          <c:idx val="0"/>
          <c:order val="2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zbirno'!$E$5:$E$20</c:f>
              <c:numCache>
                <c:formatCode>General</c:formatCode>
                <c:ptCount val="16"/>
                <c:pt idx="0">
                  <c:v>74</c:v>
                </c:pt>
                <c:pt idx="1">
                  <c:v>115</c:v>
                </c:pt>
                <c:pt idx="2">
                  <c:v>17</c:v>
                </c:pt>
                <c:pt idx="3">
                  <c:v>17</c:v>
                </c:pt>
                <c:pt idx="4">
                  <c:v>10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3-45D2-A289-FF458556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60359357393948E-3"/>
                  <c:y val="-8.697341470285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6-476D-A309-4F8FC49BEC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zbirno'!$J$5:$J$20</c:f>
              <c:numCache>
                <c:formatCode>General</c:formatCode>
                <c:ptCount val="16"/>
                <c:pt idx="0">
                  <c:v>32</c:v>
                </c:pt>
                <c:pt idx="1">
                  <c:v>46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6-476D-A309-4F8FC49BEC8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Svi!$I$5:$I$27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6-476D-A309-4F8FC49BEC8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1.4995715509854407E-2"/>
                  <c:y val="2.2446095534996977E-3"/>
                </c:manualLayout>
              </c:layout>
              <c:tx>
                <c:rich>
                  <a:bodyPr/>
                  <a:lstStyle/>
                  <a:p>
                    <a:fld id="{5E73E8FD-DD6F-4441-80D8-2AA970051972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{5E73E8FD-DD6F-4441-80D8-2AA970051972}</c15:txfldGUID>
                      <c15:f>'Liste zbirno'!$H$5</c15:f>
                      <c15:dlblFieldTableCache>
                        <c:ptCount val="1"/>
                        <c:pt idx="0">
                          <c:v>109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B66-476D-A309-4F8FC49BEC85}"/>
                </c:ext>
              </c:extLst>
            </c:dLbl>
            <c:dLbl>
              <c:idx val="1"/>
              <c:layout>
                <c:manualLayout>
                  <c:x val="-6.4267352185091546E-3"/>
                  <c:y val="1.3572808325127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66-476D-A309-4F8FC49BEC8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66-476D-A309-4F8FC49BEC8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66-476D-A309-4F8FC49BEC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zbirno'!$H$5:$H$20</c:f>
              <c:numCache>
                <c:formatCode>General</c:formatCode>
                <c:ptCount val="16"/>
                <c:pt idx="0">
                  <c:v>109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6-476D-A309-4F8FC49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9791856997395103"/>
                  <c:y val="4.52759182380032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99-4BBF-97A7-4592BA6D19BC}"/>
                </c:ext>
              </c:extLst>
            </c:dLbl>
            <c:dLbl>
              <c:idx val="1"/>
              <c:layout>
                <c:manualLayout>
                  <c:x val="0.29214361969321134"/>
                  <c:y val="3.01839454914165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9-4BBF-97A7-4592BA6D19BC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9-4BBF-97A7-4592BA6D19BC}"/>
                </c:ext>
              </c:extLst>
            </c:dLbl>
            <c:dLbl>
              <c:idx val="3"/>
              <c:layout>
                <c:manualLayout>
                  <c:x val="0.17500432896511764"/>
                  <c:y val="1.2973814370848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99054488493617E-2"/>
                      <c:h val="5.10795363564868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D99-4BBF-97A7-4592BA6D19BC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99-4BBF-97A7-4592BA6D19BC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99-4BBF-97A7-4592BA6D19BC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99-4BBF-97A7-4592BA6D19BC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99-4BBF-97A7-4592BA6D19BC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99-4BBF-97A7-4592BA6D19BC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99-4BBF-97A7-4592BA6D19BC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99-4BBF-97A7-4592BA6D19BC}"/>
                </c:ext>
              </c:extLst>
            </c:dLbl>
            <c:dLbl>
              <c:idx val="11"/>
              <c:layout>
                <c:manualLayout>
                  <c:x val="3.4265553607909366E-2"/>
                  <c:y val="7.02774745677982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E2-43FE-9DFA-D0EFC1369171}"/>
                </c:ext>
              </c:extLst>
            </c:dLbl>
            <c:dLbl>
              <c:idx val="12"/>
              <c:layout>
                <c:manualLayout>
                  <c:x val="4.0384402466464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2-43FE-9DFA-D0EFC1369171}"/>
                </c:ext>
              </c:extLst>
            </c:dLbl>
            <c:dLbl>
              <c:idx val="13"/>
              <c:layout>
                <c:manualLayout>
                  <c:x val="3.4265553607909366E-2"/>
                  <c:y val="7.02774745677982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2-43FE-9DFA-D0EFC1369171}"/>
                </c:ext>
              </c:extLst>
            </c:dLbl>
            <c:dLbl>
              <c:idx val="14"/>
              <c:layout>
                <c:manualLayout>
                  <c:x val="3.5489323379620415E-2"/>
                  <c:y val="7.02774745677982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2-43FE-9DFA-D0EFC1369171}"/>
                </c:ext>
              </c:extLst>
            </c:dLbl>
            <c:dLbl>
              <c:idx val="15"/>
              <c:layout>
                <c:manualLayout>
                  <c:x val="4.06777371065113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2-43FE-9DFA-D0EFC1369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'Liste zbirno'!$F$5:$F$20</c:f>
              <c:numCache>
                <c:formatCode>General</c:formatCode>
                <c:ptCount val="16"/>
                <c:pt idx="0">
                  <c:v>471</c:v>
                </c:pt>
                <c:pt idx="1">
                  <c:v>145</c:v>
                </c:pt>
                <c:pt idx="2">
                  <c:v>39</c:v>
                </c:pt>
                <c:pt idx="3">
                  <c:v>26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99-4BBF-97A7-4592BA6D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3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44</xdr:row>
      <xdr:rowOff>30254</xdr:rowOff>
    </xdr:from>
    <xdr:to>
      <xdr:col>37</xdr:col>
      <xdr:colOff>347383</xdr:colOff>
      <xdr:row>81</xdr:row>
      <xdr:rowOff>22411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27</xdr:row>
      <xdr:rowOff>0</xdr:rowOff>
    </xdr:from>
    <xdr:to>
      <xdr:col>59</xdr:col>
      <xdr:colOff>24652</xdr:colOff>
      <xdr:row>50</xdr:row>
      <xdr:rowOff>58272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110</xdr:row>
      <xdr:rowOff>96370</xdr:rowOff>
    </xdr:from>
    <xdr:to>
      <xdr:col>27</xdr:col>
      <xdr:colOff>571499</xdr:colOff>
      <xdr:row>134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110</xdr:row>
      <xdr:rowOff>89647</xdr:rowOff>
    </xdr:from>
    <xdr:to>
      <xdr:col>49</xdr:col>
      <xdr:colOff>201707</xdr:colOff>
      <xdr:row>134</xdr:row>
      <xdr:rowOff>183776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8965</xdr:colOff>
      <xdr:row>1</xdr:row>
      <xdr:rowOff>8965</xdr:rowOff>
    </xdr:from>
    <xdr:to>
      <xdr:col>1</xdr:col>
      <xdr:colOff>2889146</xdr:colOff>
      <xdr:row>2</xdr:row>
      <xdr:rowOff>71718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4B0A61-E176-4B05-929C-5512ACDDE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94" y="197224"/>
          <a:ext cx="288018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0.00445</cdr:x>
      <cdr:y>0.00495</cdr:y>
    </cdr:from>
    <cdr:to>
      <cdr:x>0.20729</cdr:x>
      <cdr:y>0.04082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167167F-9D6A-A5A3-5C7E-5F93F4280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316631" cy="36774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0.0049</cdr:x>
      <cdr:y>0.00767</cdr:y>
    </cdr:from>
    <cdr:to>
      <cdr:x>0.22778</cdr:x>
      <cdr:y>0.06308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167167F-9D6A-A5A3-5C7E-5F93F4280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313097" cy="36718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8A1FD-CF6C-4CD9-B446-CF5E646B4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0DBA4-70CD-45C9-B602-7605A3C98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37</xdr:row>
      <xdr:rowOff>30254</xdr:rowOff>
    </xdr:from>
    <xdr:to>
      <xdr:col>37</xdr:col>
      <xdr:colOff>347383</xdr:colOff>
      <xdr:row>74</xdr:row>
      <xdr:rowOff>22411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A0A028-9F50-4F56-8CD7-B5F06DAE8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20</xdr:row>
      <xdr:rowOff>0</xdr:rowOff>
    </xdr:from>
    <xdr:to>
      <xdr:col>59</xdr:col>
      <xdr:colOff>24652</xdr:colOff>
      <xdr:row>43</xdr:row>
      <xdr:rowOff>58272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EF719C-69E7-4A4A-8F47-99085A0FA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103</xdr:row>
      <xdr:rowOff>96370</xdr:rowOff>
    </xdr:from>
    <xdr:to>
      <xdr:col>27</xdr:col>
      <xdr:colOff>571499</xdr:colOff>
      <xdr:row>127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69A5B7-F897-4CE7-9FE9-803BE56A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103</xdr:row>
      <xdr:rowOff>89647</xdr:rowOff>
    </xdr:from>
    <xdr:to>
      <xdr:col>49</xdr:col>
      <xdr:colOff>201707</xdr:colOff>
      <xdr:row>127</xdr:row>
      <xdr:rowOff>183776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28E14F-AE36-4D71-939F-EC676AF65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15241</xdr:colOff>
      <xdr:row>1</xdr:row>
      <xdr:rowOff>22860</xdr:rowOff>
    </xdr:from>
    <xdr:to>
      <xdr:col>1</xdr:col>
      <xdr:colOff>2819401</xdr:colOff>
      <xdr:row>2</xdr:row>
      <xdr:rowOff>71752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167167F-9D6A-A5A3-5C7E-5F93F428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1" y="213360"/>
          <a:ext cx="2804160" cy="445132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0.00447</cdr:x>
      <cdr:y>0.00458</cdr:y>
    </cdr:from>
    <cdr:to>
      <cdr:x>0.17366</cdr:x>
      <cdr:y>0.03209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167167F-9D6A-A5A3-5C7E-5F93F4280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924133" cy="30543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0.00492</cdr:x>
      <cdr:y>0.00752</cdr:y>
    </cdr:from>
    <cdr:to>
      <cdr:x>0.17893</cdr:x>
      <cdr:y>0.04975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167167F-9D6A-A5A3-5C7E-5F93F4280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798395" cy="28547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110"/>
  <sheetViews>
    <sheetView tabSelected="1" topLeftCell="B5" zoomScale="70" zoomScaleNormal="70" workbookViewId="0">
      <selection activeCell="C20" sqref="C20"/>
    </sheetView>
  </sheetViews>
  <sheetFormatPr defaultColWidth="9.109375" defaultRowHeight="14.4" x14ac:dyDescent="0.3"/>
  <cols>
    <col min="1" max="1" width="9.109375" style="1"/>
    <col min="2" max="2" width="43.77734375" style="1" customWidth="1"/>
    <col min="3" max="5" width="8.88671875" style="1" customWidth="1"/>
    <col min="6" max="6" width="9.109375" style="1"/>
    <col min="7" max="7" width="1.6640625" style="1" customWidth="1"/>
    <col min="8" max="11" width="8.88671875" style="1" customWidth="1"/>
    <col min="12" max="16" width="9.109375" style="1"/>
    <col min="17" max="19" width="0" style="1" hidden="1" customWidth="1"/>
    <col min="20" max="44" width="9.109375" style="1"/>
    <col min="45" max="45" width="9.109375" style="1" customWidth="1"/>
    <col min="46" max="16384" width="9.109375" style="1"/>
  </cols>
  <sheetData>
    <row r="1" spans="2:51" ht="15" thickBot="1" x14ac:dyDescent="0.35"/>
    <row r="2" spans="2:51" ht="31.2" customHeight="1" x14ac:dyDescent="0.3">
      <c r="B2" s="97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Z2" s="1" t="s">
        <v>2</v>
      </c>
      <c r="AY2" s="1" t="s">
        <v>3</v>
      </c>
    </row>
    <row r="3" spans="2:51" ht="45.6" customHeight="1" thickBot="1" x14ac:dyDescent="0.35">
      <c r="B3" s="5"/>
      <c r="C3" s="92" t="s">
        <v>7</v>
      </c>
      <c r="D3" s="93"/>
      <c r="E3" s="93"/>
      <c r="H3" s="92" t="s">
        <v>8</v>
      </c>
      <c r="I3" s="92"/>
      <c r="J3" s="92"/>
      <c r="L3" s="2"/>
      <c r="M3" s="94" t="s">
        <v>9</v>
      </c>
      <c r="N3" s="95"/>
      <c r="O3" s="96"/>
    </row>
    <row r="4" spans="2:51" ht="24.75" customHeight="1" thickBot="1" x14ac:dyDescent="0.35">
      <c r="B4" s="10" t="s">
        <v>10</v>
      </c>
      <c r="C4" s="3" t="s">
        <v>0</v>
      </c>
      <c r="D4" s="3">
        <v>0</v>
      </c>
      <c r="E4" s="3" t="s">
        <v>1</v>
      </c>
      <c r="G4" s="3"/>
      <c r="H4" s="3" t="s">
        <v>0</v>
      </c>
      <c r="I4" s="3">
        <v>0</v>
      </c>
      <c r="J4" s="3" t="s">
        <v>1</v>
      </c>
      <c r="M4" s="11" t="s">
        <v>0</v>
      </c>
      <c r="N4" s="9">
        <v>0</v>
      </c>
      <c r="O4" s="12" t="s">
        <v>1</v>
      </c>
    </row>
    <row r="5" spans="2:51" ht="25.8" customHeight="1" x14ac:dyDescent="0.3">
      <c r="B5" s="66" t="s">
        <v>6</v>
      </c>
      <c r="C5" s="83">
        <v>237</v>
      </c>
      <c r="D5" s="14">
        <v>7</v>
      </c>
      <c r="E5" s="89">
        <v>35</v>
      </c>
      <c r="F5" s="67">
        <f t="shared" ref="F5:F27" si="0">SUM(C5:E5)</f>
        <v>279</v>
      </c>
      <c r="G5" s="68"/>
      <c r="H5" s="86">
        <v>74</v>
      </c>
      <c r="I5" s="14">
        <v>2</v>
      </c>
      <c r="J5" s="89">
        <v>17</v>
      </c>
      <c r="K5" s="67">
        <f t="shared" ref="K5:K27" si="1">SUM(H5:J5)</f>
        <v>93</v>
      </c>
      <c r="L5" s="68"/>
      <c r="M5" s="69">
        <f t="shared" ref="M5" si="2">PRODUCT(C5,1/F5)</f>
        <v>0.84946236559139787</v>
      </c>
      <c r="N5" s="70">
        <f t="shared" ref="N5" si="3">PRODUCT(D5,1/F5)</f>
        <v>2.5089605734767026E-2</v>
      </c>
      <c r="O5" s="71">
        <f t="shared" ref="O5" si="4">PRODUCT(E5,1/F5)</f>
        <v>0.12544802867383512</v>
      </c>
      <c r="Q5" s="4">
        <f t="shared" ref="Q5:Q6" si="5">PRODUCT(J5,1/K5)</f>
        <v>0.18279569892473119</v>
      </c>
      <c r="R5" s="4">
        <f t="shared" ref="R5:R6" si="6">PRODUCT(I5,1/K5)</f>
        <v>2.1505376344086023E-2</v>
      </c>
      <c r="S5" s="4">
        <f t="shared" ref="S5:S6" si="7">PRODUCT(H5,1/K5)</f>
        <v>0.79569892473118287</v>
      </c>
    </row>
    <row r="6" spans="2:51" ht="25.8" customHeight="1" thickBot="1" x14ac:dyDescent="0.35">
      <c r="B6" s="72" t="s">
        <v>11</v>
      </c>
      <c r="C6" s="84">
        <v>151</v>
      </c>
      <c r="D6" s="73">
        <v>2</v>
      </c>
      <c r="E6" s="90">
        <v>39</v>
      </c>
      <c r="F6" s="74">
        <f t="shared" si="0"/>
        <v>192</v>
      </c>
      <c r="G6" s="75"/>
      <c r="H6" s="87">
        <v>35</v>
      </c>
      <c r="I6" s="73">
        <v>2</v>
      </c>
      <c r="J6" s="90">
        <v>15</v>
      </c>
      <c r="K6" s="74">
        <f t="shared" si="1"/>
        <v>52</v>
      </c>
      <c r="L6" s="75"/>
      <c r="M6" s="76">
        <f t="shared" ref="M6:M27" si="8">PRODUCT(C6,1/F6)</f>
        <v>0.78645833333333326</v>
      </c>
      <c r="N6" s="20">
        <f t="shared" ref="N6:N27" si="9">PRODUCT(D6,1/F6)</f>
        <v>1.0416666666666666E-2</v>
      </c>
      <c r="O6" s="21">
        <f t="shared" ref="O6:O27" si="10">PRODUCT(E6,1/F6)</f>
        <v>0.203125</v>
      </c>
      <c r="Q6" s="4">
        <f t="shared" si="5"/>
        <v>0.28846153846153849</v>
      </c>
      <c r="R6" s="4">
        <f t="shared" si="6"/>
        <v>3.8461538461538464E-2</v>
      </c>
      <c r="S6" s="4">
        <f t="shared" si="7"/>
        <v>0.67307692307692313</v>
      </c>
    </row>
    <row r="7" spans="2:51" ht="25.8" customHeight="1" x14ac:dyDescent="0.3">
      <c r="B7" s="77" t="s">
        <v>13</v>
      </c>
      <c r="C7" s="84">
        <v>5</v>
      </c>
      <c r="D7" s="73">
        <v>0</v>
      </c>
      <c r="E7" s="90">
        <v>60</v>
      </c>
      <c r="F7" s="74">
        <f t="shared" si="0"/>
        <v>65</v>
      </c>
      <c r="G7" s="75"/>
      <c r="H7" s="87">
        <v>1</v>
      </c>
      <c r="I7" s="73">
        <v>0</v>
      </c>
      <c r="J7" s="90">
        <v>28</v>
      </c>
      <c r="K7" s="74">
        <f t="shared" si="1"/>
        <v>29</v>
      </c>
      <c r="L7" s="75"/>
      <c r="M7" s="76">
        <f t="shared" si="8"/>
        <v>7.6923076923076927E-2</v>
      </c>
      <c r="N7" s="20">
        <f t="shared" si="9"/>
        <v>0</v>
      </c>
      <c r="O7" s="21">
        <f t="shared" si="10"/>
        <v>0.92307692307692313</v>
      </c>
      <c r="Q7" s="4"/>
      <c r="R7" s="4"/>
      <c r="S7" s="4"/>
    </row>
    <row r="8" spans="2:51" ht="25.8" customHeight="1" thickBot="1" x14ac:dyDescent="0.35">
      <c r="B8" s="72" t="s">
        <v>19</v>
      </c>
      <c r="C8" s="84">
        <v>25</v>
      </c>
      <c r="D8" s="73">
        <v>0</v>
      </c>
      <c r="E8" s="90">
        <v>55</v>
      </c>
      <c r="F8" s="74">
        <f t="shared" si="0"/>
        <v>80</v>
      </c>
      <c r="G8" s="75"/>
      <c r="H8" s="87">
        <v>3</v>
      </c>
      <c r="I8" s="73">
        <v>0</v>
      </c>
      <c r="J8" s="90">
        <v>18</v>
      </c>
      <c r="K8" s="74">
        <f t="shared" si="1"/>
        <v>21</v>
      </c>
      <c r="L8" s="75"/>
      <c r="M8" s="76">
        <f t="shared" si="8"/>
        <v>0.3125</v>
      </c>
      <c r="N8" s="20">
        <f t="shared" si="9"/>
        <v>0</v>
      </c>
      <c r="O8" s="21">
        <f t="shared" si="10"/>
        <v>0.6875</v>
      </c>
      <c r="Q8" s="4"/>
      <c r="R8" s="4"/>
      <c r="S8" s="4"/>
    </row>
    <row r="9" spans="2:51" ht="25.8" customHeight="1" x14ac:dyDescent="0.3">
      <c r="B9" s="77" t="s">
        <v>15</v>
      </c>
      <c r="C9" s="84">
        <v>11</v>
      </c>
      <c r="D9" s="73">
        <v>0</v>
      </c>
      <c r="E9" s="90">
        <v>2</v>
      </c>
      <c r="F9" s="74">
        <f>SUM(C9:E9)</f>
        <v>13</v>
      </c>
      <c r="G9" s="75"/>
      <c r="H9" s="87">
        <v>1</v>
      </c>
      <c r="I9" s="73">
        <v>0</v>
      </c>
      <c r="J9" s="90">
        <v>0</v>
      </c>
      <c r="K9" s="74">
        <f>SUM(H9:J9)</f>
        <v>1</v>
      </c>
      <c r="L9" s="75"/>
      <c r="M9" s="76">
        <f>PRODUCT(C9,1/F9)</f>
        <v>0.84615384615384626</v>
      </c>
      <c r="N9" s="20">
        <f>PRODUCT(D9,1/F9)</f>
        <v>0</v>
      </c>
      <c r="O9" s="21">
        <f>PRODUCT(E9,1/F9)</f>
        <v>0.15384615384615385</v>
      </c>
      <c r="Q9" s="4"/>
      <c r="R9" s="4"/>
      <c r="S9" s="4"/>
    </row>
    <row r="10" spans="2:51" ht="25.8" customHeight="1" x14ac:dyDescent="0.3">
      <c r="B10" s="78" t="s">
        <v>22</v>
      </c>
      <c r="C10" s="84">
        <v>1</v>
      </c>
      <c r="D10" s="73">
        <v>0</v>
      </c>
      <c r="E10" s="90">
        <v>0</v>
      </c>
      <c r="F10" s="74">
        <f>SUM(C10:E10)</f>
        <v>1</v>
      </c>
      <c r="G10" s="75"/>
      <c r="H10" s="87">
        <v>0</v>
      </c>
      <c r="I10" s="73">
        <v>0</v>
      </c>
      <c r="J10" s="90">
        <v>0</v>
      </c>
      <c r="K10" s="74">
        <f>SUM(H10:J10)</f>
        <v>0</v>
      </c>
      <c r="L10" s="75"/>
      <c r="M10" s="76">
        <f>PRODUCT(C10,1/F10)</f>
        <v>1</v>
      </c>
      <c r="N10" s="20">
        <f>PRODUCT(D10,1/F10)</f>
        <v>0</v>
      </c>
      <c r="O10" s="21">
        <f>PRODUCT(E10,1/F10)</f>
        <v>0</v>
      </c>
      <c r="Q10" s="4"/>
      <c r="R10" s="4"/>
      <c r="S10" s="4"/>
    </row>
    <row r="11" spans="2:51" ht="25.8" customHeight="1" thickBot="1" x14ac:dyDescent="0.35">
      <c r="B11" s="72" t="s">
        <v>14</v>
      </c>
      <c r="C11" s="84">
        <v>9</v>
      </c>
      <c r="D11" s="73">
        <v>1</v>
      </c>
      <c r="E11" s="90">
        <v>15</v>
      </c>
      <c r="F11" s="74">
        <f>SUM(C11:E11)</f>
        <v>25</v>
      </c>
      <c r="G11" s="75"/>
      <c r="H11" s="87">
        <v>0</v>
      </c>
      <c r="I11" s="73">
        <v>0</v>
      </c>
      <c r="J11" s="90">
        <v>4</v>
      </c>
      <c r="K11" s="74">
        <f>SUM(H11:J11)</f>
        <v>4</v>
      </c>
      <c r="L11" s="75"/>
      <c r="M11" s="76">
        <f>PRODUCT(C11,1/F11)</f>
        <v>0.36</v>
      </c>
      <c r="N11" s="20">
        <f>PRODUCT(D11,1/F11)</f>
        <v>0.04</v>
      </c>
      <c r="O11" s="21">
        <f>PRODUCT(E11,1/F11)</f>
        <v>0.6</v>
      </c>
      <c r="Q11" s="4"/>
      <c r="R11" s="4"/>
      <c r="S11" s="4"/>
    </row>
    <row r="12" spans="2:51" ht="25.8" customHeight="1" x14ac:dyDescent="0.3">
      <c r="B12" s="77" t="s">
        <v>16</v>
      </c>
      <c r="C12" s="84">
        <v>4</v>
      </c>
      <c r="D12" s="73">
        <v>0</v>
      </c>
      <c r="E12" s="90">
        <v>5</v>
      </c>
      <c r="F12" s="74">
        <f t="shared" si="0"/>
        <v>9</v>
      </c>
      <c r="G12" s="75"/>
      <c r="H12" s="87">
        <v>0</v>
      </c>
      <c r="I12" s="73">
        <v>0</v>
      </c>
      <c r="J12" s="90">
        <v>1</v>
      </c>
      <c r="K12" s="74">
        <f t="shared" si="1"/>
        <v>1</v>
      </c>
      <c r="L12" s="75"/>
      <c r="M12" s="76">
        <f t="shared" si="8"/>
        <v>0.44444444444444442</v>
      </c>
      <c r="N12" s="20">
        <f t="shared" si="9"/>
        <v>0</v>
      </c>
      <c r="O12" s="21">
        <f t="shared" si="10"/>
        <v>0.55555555555555558</v>
      </c>
      <c r="Q12" s="4"/>
      <c r="R12" s="4"/>
      <c r="S12" s="4"/>
    </row>
    <row r="13" spans="2:51" ht="25.8" customHeight="1" x14ac:dyDescent="0.3">
      <c r="B13" s="78" t="s">
        <v>20</v>
      </c>
      <c r="C13" s="84">
        <v>0</v>
      </c>
      <c r="D13" s="73">
        <v>0</v>
      </c>
      <c r="E13" s="90">
        <v>7</v>
      </c>
      <c r="F13" s="74">
        <f t="shared" si="0"/>
        <v>7</v>
      </c>
      <c r="G13" s="75"/>
      <c r="H13" s="87">
        <v>0</v>
      </c>
      <c r="I13" s="73">
        <v>0</v>
      </c>
      <c r="J13" s="90">
        <v>0</v>
      </c>
      <c r="K13" s="74">
        <f t="shared" si="1"/>
        <v>0</v>
      </c>
      <c r="L13" s="75"/>
      <c r="M13" s="76">
        <f t="shared" si="8"/>
        <v>0</v>
      </c>
      <c r="N13" s="20">
        <f t="shared" si="9"/>
        <v>0</v>
      </c>
      <c r="O13" s="21">
        <f t="shared" si="10"/>
        <v>1</v>
      </c>
      <c r="Q13" s="4"/>
      <c r="R13" s="4"/>
      <c r="S13" s="4"/>
    </row>
    <row r="14" spans="2:51" ht="25.8" customHeight="1" thickBot="1" x14ac:dyDescent="0.35">
      <c r="B14" s="72" t="s">
        <v>21</v>
      </c>
      <c r="C14" s="84">
        <v>4</v>
      </c>
      <c r="D14" s="73">
        <v>1</v>
      </c>
      <c r="E14" s="90">
        <v>5</v>
      </c>
      <c r="F14" s="74">
        <f t="shared" si="0"/>
        <v>10</v>
      </c>
      <c r="G14" s="75"/>
      <c r="H14" s="87">
        <v>0</v>
      </c>
      <c r="I14" s="73">
        <v>0</v>
      </c>
      <c r="J14" s="90">
        <v>0</v>
      </c>
      <c r="K14" s="74">
        <f t="shared" si="1"/>
        <v>0</v>
      </c>
      <c r="L14" s="75"/>
      <c r="M14" s="76">
        <f t="shared" si="8"/>
        <v>0.4</v>
      </c>
      <c r="N14" s="20">
        <f t="shared" si="9"/>
        <v>0.1</v>
      </c>
      <c r="O14" s="21">
        <f t="shared" si="10"/>
        <v>0.5</v>
      </c>
      <c r="Q14" s="4"/>
      <c r="R14" s="4"/>
      <c r="S14" s="4"/>
    </row>
    <row r="15" spans="2:51" ht="25.8" customHeight="1" thickBot="1" x14ac:dyDescent="0.35">
      <c r="B15" s="72" t="s">
        <v>36</v>
      </c>
      <c r="C15" s="84">
        <v>5</v>
      </c>
      <c r="D15" s="73">
        <v>3</v>
      </c>
      <c r="E15" s="90">
        <v>0</v>
      </c>
      <c r="F15" s="74">
        <f t="shared" si="0"/>
        <v>8</v>
      </c>
      <c r="G15" s="75"/>
      <c r="H15" s="87">
        <v>0</v>
      </c>
      <c r="I15" s="73">
        <v>1</v>
      </c>
      <c r="J15" s="90">
        <v>0</v>
      </c>
      <c r="K15" s="74">
        <f t="shared" si="1"/>
        <v>1</v>
      </c>
      <c r="L15" s="75"/>
      <c r="M15" s="76">
        <f t="shared" si="8"/>
        <v>0.625</v>
      </c>
      <c r="N15" s="20">
        <f t="shared" si="9"/>
        <v>0.375</v>
      </c>
      <c r="O15" s="21">
        <f t="shared" si="10"/>
        <v>0</v>
      </c>
      <c r="Q15" s="4"/>
      <c r="R15" s="4"/>
      <c r="S15" s="4"/>
    </row>
    <row r="16" spans="2:51" ht="25.8" customHeight="1" x14ac:dyDescent="0.3">
      <c r="B16" s="77" t="s">
        <v>17</v>
      </c>
      <c r="C16" s="84">
        <v>1</v>
      </c>
      <c r="D16" s="73">
        <v>0</v>
      </c>
      <c r="E16" s="90">
        <v>8</v>
      </c>
      <c r="F16" s="74">
        <f t="shared" si="0"/>
        <v>9</v>
      </c>
      <c r="G16" s="75"/>
      <c r="H16" s="87">
        <v>0</v>
      </c>
      <c r="I16" s="73">
        <v>0</v>
      </c>
      <c r="J16" s="90">
        <v>2</v>
      </c>
      <c r="K16" s="74">
        <f t="shared" si="1"/>
        <v>2</v>
      </c>
      <c r="L16" s="75"/>
      <c r="M16" s="76">
        <f t="shared" si="8"/>
        <v>0.1111111111111111</v>
      </c>
      <c r="N16" s="20">
        <f t="shared" si="9"/>
        <v>0</v>
      </c>
      <c r="O16" s="21">
        <f t="shared" si="10"/>
        <v>0.88888888888888884</v>
      </c>
      <c r="Q16" s="4"/>
      <c r="R16" s="4"/>
      <c r="S16" s="4"/>
    </row>
    <row r="17" spans="2:19" ht="25.8" customHeight="1" thickBot="1" x14ac:dyDescent="0.35">
      <c r="B17" s="72" t="s">
        <v>23</v>
      </c>
      <c r="C17" s="84">
        <v>1</v>
      </c>
      <c r="D17" s="73">
        <v>0</v>
      </c>
      <c r="E17" s="90">
        <v>2</v>
      </c>
      <c r="F17" s="74">
        <f t="shared" si="0"/>
        <v>3</v>
      </c>
      <c r="G17" s="75"/>
      <c r="H17" s="87">
        <v>0</v>
      </c>
      <c r="I17" s="73">
        <v>0</v>
      </c>
      <c r="J17" s="90">
        <v>0</v>
      </c>
      <c r="K17" s="74">
        <f t="shared" si="1"/>
        <v>0</v>
      </c>
      <c r="L17" s="75"/>
      <c r="M17" s="76">
        <f t="shared" si="8"/>
        <v>0.33333333333333331</v>
      </c>
      <c r="N17" s="20">
        <f t="shared" si="9"/>
        <v>0</v>
      </c>
      <c r="O17" s="21">
        <f t="shared" si="10"/>
        <v>0.66666666666666663</v>
      </c>
      <c r="Q17" s="4"/>
      <c r="R17" s="4"/>
      <c r="S17" s="4"/>
    </row>
    <row r="18" spans="2:19" ht="25.8" customHeight="1" x14ac:dyDescent="0.3">
      <c r="B18" s="79" t="s">
        <v>37</v>
      </c>
      <c r="C18" s="84">
        <v>7</v>
      </c>
      <c r="D18" s="73">
        <v>0</v>
      </c>
      <c r="E18" s="90">
        <v>2</v>
      </c>
      <c r="F18" s="74">
        <f t="shared" si="0"/>
        <v>9</v>
      </c>
      <c r="G18" s="75"/>
      <c r="H18" s="87">
        <v>1</v>
      </c>
      <c r="I18" s="73">
        <v>0</v>
      </c>
      <c r="J18" s="90">
        <v>0</v>
      </c>
      <c r="K18" s="74">
        <f t="shared" si="1"/>
        <v>1</v>
      </c>
      <c r="L18" s="75"/>
      <c r="M18" s="76">
        <f t="shared" si="8"/>
        <v>0.77777777777777768</v>
      </c>
      <c r="N18" s="20">
        <f t="shared" si="9"/>
        <v>0</v>
      </c>
      <c r="O18" s="21">
        <f t="shared" si="10"/>
        <v>0.22222222222222221</v>
      </c>
      <c r="Q18" s="4"/>
      <c r="R18" s="4"/>
      <c r="S18" s="4"/>
    </row>
    <row r="19" spans="2:19" ht="25.8" customHeight="1" x14ac:dyDescent="0.3">
      <c r="B19" s="78" t="s">
        <v>38</v>
      </c>
      <c r="C19" s="84">
        <v>7</v>
      </c>
      <c r="D19" s="73">
        <v>0</v>
      </c>
      <c r="E19" s="90">
        <v>1</v>
      </c>
      <c r="F19" s="74">
        <f t="shared" si="0"/>
        <v>8</v>
      </c>
      <c r="G19" s="75"/>
      <c r="H19" s="87">
        <v>1</v>
      </c>
      <c r="I19" s="73">
        <v>0</v>
      </c>
      <c r="J19" s="90">
        <v>0</v>
      </c>
      <c r="K19" s="74">
        <f t="shared" si="1"/>
        <v>1</v>
      </c>
      <c r="L19" s="75"/>
      <c r="M19" s="76">
        <f t="shared" si="8"/>
        <v>0.875</v>
      </c>
      <c r="N19" s="20">
        <f t="shared" si="9"/>
        <v>0</v>
      </c>
      <c r="O19" s="21">
        <f t="shared" si="10"/>
        <v>0.125</v>
      </c>
      <c r="Q19" s="4"/>
      <c r="R19" s="4"/>
      <c r="S19" s="4"/>
    </row>
    <row r="20" spans="2:19" ht="25.8" customHeight="1" x14ac:dyDescent="0.3">
      <c r="B20" s="78" t="s">
        <v>12</v>
      </c>
      <c r="C20" s="84">
        <v>2</v>
      </c>
      <c r="D20" s="73">
        <v>0</v>
      </c>
      <c r="E20" s="90">
        <v>0</v>
      </c>
      <c r="F20" s="74">
        <f t="shared" si="0"/>
        <v>2</v>
      </c>
      <c r="G20" s="75"/>
      <c r="H20" s="87">
        <v>0</v>
      </c>
      <c r="I20" s="73">
        <v>0</v>
      </c>
      <c r="J20" s="90">
        <v>0</v>
      </c>
      <c r="K20" s="74">
        <f t="shared" si="1"/>
        <v>0</v>
      </c>
      <c r="L20" s="75"/>
      <c r="M20" s="76">
        <f t="shared" si="8"/>
        <v>1</v>
      </c>
      <c r="N20" s="20">
        <f t="shared" si="9"/>
        <v>0</v>
      </c>
      <c r="O20" s="21">
        <f t="shared" si="10"/>
        <v>0</v>
      </c>
      <c r="Q20" s="4"/>
      <c r="R20" s="4"/>
      <c r="S20" s="4"/>
    </row>
    <row r="21" spans="2:19" ht="25.8" customHeight="1" x14ac:dyDescent="0.3">
      <c r="B21" s="78" t="s">
        <v>24</v>
      </c>
      <c r="C21" s="84">
        <v>2</v>
      </c>
      <c r="D21" s="73">
        <v>0</v>
      </c>
      <c r="E21" s="90">
        <v>0</v>
      </c>
      <c r="F21" s="74">
        <f t="shared" si="0"/>
        <v>2</v>
      </c>
      <c r="G21" s="75"/>
      <c r="H21" s="87">
        <v>0</v>
      </c>
      <c r="I21" s="73">
        <v>0</v>
      </c>
      <c r="J21" s="90">
        <v>0</v>
      </c>
      <c r="K21" s="74">
        <f t="shared" si="1"/>
        <v>0</v>
      </c>
      <c r="L21" s="75"/>
      <c r="M21" s="76">
        <f t="shared" si="8"/>
        <v>1</v>
      </c>
      <c r="N21" s="20">
        <f t="shared" si="9"/>
        <v>0</v>
      </c>
      <c r="O21" s="21">
        <f t="shared" si="10"/>
        <v>0</v>
      </c>
      <c r="Q21" s="4"/>
      <c r="R21" s="4"/>
      <c r="S21" s="4"/>
    </row>
    <row r="22" spans="2:19" ht="25.8" customHeight="1" x14ac:dyDescent="0.3">
      <c r="B22" s="78" t="s">
        <v>27</v>
      </c>
      <c r="C22" s="84">
        <v>2</v>
      </c>
      <c r="D22" s="73">
        <v>0</v>
      </c>
      <c r="E22" s="90">
        <v>0</v>
      </c>
      <c r="F22" s="74">
        <f t="shared" si="0"/>
        <v>2</v>
      </c>
      <c r="G22" s="75"/>
      <c r="H22" s="87">
        <v>0</v>
      </c>
      <c r="I22" s="73">
        <v>0</v>
      </c>
      <c r="J22" s="90">
        <v>0</v>
      </c>
      <c r="K22" s="74">
        <f t="shared" si="1"/>
        <v>0</v>
      </c>
      <c r="L22" s="75"/>
      <c r="M22" s="76">
        <f t="shared" si="8"/>
        <v>1</v>
      </c>
      <c r="N22" s="20">
        <f t="shared" si="9"/>
        <v>0</v>
      </c>
      <c r="O22" s="21">
        <f t="shared" si="10"/>
        <v>0</v>
      </c>
      <c r="Q22" s="4"/>
      <c r="R22" s="4"/>
      <c r="S22" s="4"/>
    </row>
    <row r="23" spans="2:19" ht="25.8" customHeight="1" x14ac:dyDescent="0.3">
      <c r="B23" s="78" t="s">
        <v>25</v>
      </c>
      <c r="C23" s="84">
        <v>2</v>
      </c>
      <c r="D23" s="73">
        <v>0</v>
      </c>
      <c r="E23" s="90">
        <v>0</v>
      </c>
      <c r="F23" s="74">
        <f t="shared" si="0"/>
        <v>2</v>
      </c>
      <c r="G23" s="75"/>
      <c r="H23" s="87">
        <v>0</v>
      </c>
      <c r="I23" s="73">
        <v>0</v>
      </c>
      <c r="J23" s="90">
        <v>0</v>
      </c>
      <c r="K23" s="74">
        <f t="shared" si="1"/>
        <v>0</v>
      </c>
      <c r="L23" s="75"/>
      <c r="M23" s="76">
        <f t="shared" si="8"/>
        <v>1</v>
      </c>
      <c r="N23" s="20">
        <f t="shared" si="9"/>
        <v>0</v>
      </c>
      <c r="O23" s="21">
        <f t="shared" si="10"/>
        <v>0</v>
      </c>
      <c r="Q23" s="4"/>
      <c r="R23" s="4"/>
      <c r="S23" s="4"/>
    </row>
    <row r="24" spans="2:19" ht="25.8" customHeight="1" x14ac:dyDescent="0.3">
      <c r="B24" s="78" t="s">
        <v>26</v>
      </c>
      <c r="C24" s="84">
        <v>2</v>
      </c>
      <c r="D24" s="73">
        <v>0</v>
      </c>
      <c r="E24" s="90">
        <v>0</v>
      </c>
      <c r="F24" s="74">
        <f t="shared" si="0"/>
        <v>2</v>
      </c>
      <c r="G24" s="75"/>
      <c r="H24" s="87">
        <v>0</v>
      </c>
      <c r="I24" s="73">
        <v>0</v>
      </c>
      <c r="J24" s="90">
        <v>0</v>
      </c>
      <c r="K24" s="74">
        <f t="shared" si="1"/>
        <v>0</v>
      </c>
      <c r="L24" s="75"/>
      <c r="M24" s="76">
        <f t="shared" si="8"/>
        <v>1</v>
      </c>
      <c r="N24" s="20">
        <f t="shared" si="9"/>
        <v>0</v>
      </c>
      <c r="O24" s="21">
        <f t="shared" si="10"/>
        <v>0</v>
      </c>
      <c r="Q24" s="4"/>
      <c r="R24" s="4"/>
      <c r="S24" s="4"/>
    </row>
    <row r="25" spans="2:19" ht="25.8" customHeight="1" x14ac:dyDescent="0.3">
      <c r="B25" s="78" t="s">
        <v>40</v>
      </c>
      <c r="C25" s="84">
        <v>2</v>
      </c>
      <c r="D25" s="73">
        <v>0</v>
      </c>
      <c r="E25" s="90">
        <v>0</v>
      </c>
      <c r="F25" s="74">
        <f t="shared" si="0"/>
        <v>2</v>
      </c>
      <c r="G25" s="75"/>
      <c r="H25" s="87">
        <v>0</v>
      </c>
      <c r="I25" s="73">
        <v>0</v>
      </c>
      <c r="J25" s="90">
        <v>0</v>
      </c>
      <c r="K25" s="74">
        <f t="shared" si="1"/>
        <v>0</v>
      </c>
      <c r="L25" s="75"/>
      <c r="M25" s="76">
        <f t="shared" si="8"/>
        <v>1</v>
      </c>
      <c r="N25" s="20">
        <f t="shared" si="9"/>
        <v>0</v>
      </c>
      <c r="O25" s="21">
        <f t="shared" si="10"/>
        <v>0</v>
      </c>
      <c r="Q25" s="4"/>
      <c r="R25" s="4"/>
      <c r="S25" s="4"/>
    </row>
    <row r="26" spans="2:19" ht="25.8" customHeight="1" x14ac:dyDescent="0.3">
      <c r="B26" s="78" t="s">
        <v>29</v>
      </c>
      <c r="C26" s="84">
        <v>2</v>
      </c>
      <c r="D26" s="73">
        <v>0</v>
      </c>
      <c r="E26" s="90">
        <v>0</v>
      </c>
      <c r="F26" s="74">
        <f t="shared" si="0"/>
        <v>2</v>
      </c>
      <c r="G26" s="75"/>
      <c r="H26" s="87">
        <v>0</v>
      </c>
      <c r="I26" s="73">
        <v>0</v>
      </c>
      <c r="J26" s="90">
        <v>0</v>
      </c>
      <c r="K26" s="74">
        <f t="shared" si="1"/>
        <v>0</v>
      </c>
      <c r="L26" s="75"/>
      <c r="M26" s="76">
        <f t="shared" si="8"/>
        <v>1</v>
      </c>
      <c r="N26" s="20">
        <f t="shared" si="9"/>
        <v>0</v>
      </c>
      <c r="O26" s="21">
        <f t="shared" si="10"/>
        <v>0</v>
      </c>
      <c r="Q26" s="4"/>
      <c r="R26" s="4"/>
      <c r="S26" s="4"/>
    </row>
    <row r="27" spans="2:19" ht="25.8" customHeight="1" thickBot="1" x14ac:dyDescent="0.35">
      <c r="B27" s="72" t="s">
        <v>28</v>
      </c>
      <c r="C27" s="85">
        <v>1</v>
      </c>
      <c r="D27" s="30">
        <v>0</v>
      </c>
      <c r="E27" s="91">
        <v>0</v>
      </c>
      <c r="F27" s="80">
        <f t="shared" si="0"/>
        <v>1</v>
      </c>
      <c r="G27" s="81"/>
      <c r="H27" s="88">
        <v>0</v>
      </c>
      <c r="I27" s="30">
        <v>0</v>
      </c>
      <c r="J27" s="91">
        <v>0</v>
      </c>
      <c r="K27" s="80">
        <f t="shared" si="1"/>
        <v>0</v>
      </c>
      <c r="L27" s="81"/>
      <c r="M27" s="82">
        <f t="shared" si="8"/>
        <v>1</v>
      </c>
      <c r="N27" s="52">
        <f t="shared" si="9"/>
        <v>0</v>
      </c>
      <c r="O27" s="53">
        <f t="shared" si="10"/>
        <v>0</v>
      </c>
      <c r="Q27" s="4"/>
      <c r="R27" s="4"/>
      <c r="S27" s="4"/>
    </row>
    <row r="28" spans="2:19" ht="24.75" customHeight="1" x14ac:dyDescent="0.3">
      <c r="B28"/>
    </row>
    <row r="30" spans="2:19" x14ac:dyDescent="0.3">
      <c r="B30" s="2"/>
      <c r="C30" s="2"/>
      <c r="D30" s="2"/>
      <c r="E30" s="2"/>
      <c r="G30" s="2"/>
      <c r="H30" s="2"/>
      <c r="I30" s="2"/>
      <c r="J30" s="2"/>
    </row>
    <row r="31" spans="2:19" x14ac:dyDescent="0.3">
      <c r="B31" s="2"/>
      <c r="C31" s="2"/>
      <c r="D31" s="2"/>
      <c r="E31" s="2"/>
      <c r="G31" s="2"/>
      <c r="H31" s="2"/>
      <c r="I31" s="2"/>
      <c r="J31" s="2"/>
    </row>
    <row r="32" spans="2:19" x14ac:dyDescent="0.3">
      <c r="B32" s="2"/>
      <c r="C32" s="2"/>
      <c r="D32" s="2"/>
      <c r="E32" s="2"/>
      <c r="G32" s="2"/>
      <c r="H32" s="2"/>
      <c r="I32" s="2"/>
      <c r="J32" s="2"/>
    </row>
    <row r="33" spans="2:10" x14ac:dyDescent="0.3">
      <c r="B33" s="2"/>
      <c r="C33" s="2"/>
      <c r="D33" s="2"/>
      <c r="E33" s="2"/>
      <c r="G33" s="2"/>
      <c r="H33" s="2"/>
      <c r="I33" s="2"/>
      <c r="J33" s="2"/>
    </row>
    <row r="34" spans="2:10" x14ac:dyDescent="0.3">
      <c r="B34" s="2"/>
      <c r="C34" s="2"/>
      <c r="D34" s="2"/>
      <c r="E34" s="2"/>
      <c r="G34" s="2"/>
      <c r="H34" s="2"/>
      <c r="I34" s="2"/>
      <c r="J34" s="2"/>
    </row>
    <row r="35" spans="2:10" x14ac:dyDescent="0.3">
      <c r="B35" s="2"/>
      <c r="C35" s="2"/>
      <c r="D35" s="2"/>
      <c r="E35" s="2"/>
      <c r="G35" s="2"/>
      <c r="H35" s="2"/>
      <c r="I35" s="2"/>
      <c r="J35" s="2"/>
    </row>
    <row r="36" spans="2:10" x14ac:dyDescent="0.3">
      <c r="B36" s="2"/>
      <c r="C36" s="2"/>
      <c r="D36" s="2"/>
      <c r="E36" s="2"/>
      <c r="G36" s="2"/>
      <c r="H36" s="2"/>
      <c r="I36" s="2"/>
      <c r="J36" s="2"/>
    </row>
    <row r="37" spans="2:10" x14ac:dyDescent="0.3">
      <c r="B37" s="2"/>
    </row>
    <row r="109" spans="21:33" x14ac:dyDescent="0.3">
      <c r="U109" s="1" t="s">
        <v>5</v>
      </c>
    </row>
    <row r="110" spans="21:33" x14ac:dyDescent="0.3">
      <c r="AG110" s="1" t="s">
        <v>4</v>
      </c>
    </row>
  </sheetData>
  <sortState xmlns:xlrd2="http://schemas.microsoft.com/office/spreadsheetml/2017/richdata2" ref="B5:K27">
    <sortCondition descending="1" ref="F5:F27"/>
  </sortState>
  <mergeCells count="4">
    <mergeCell ref="C3:E3"/>
    <mergeCell ref="M3:O3"/>
    <mergeCell ref="B2:O2"/>
    <mergeCell ref="H3:J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A40C-BEE9-4CEF-8451-031C6E14AC77}">
  <dimension ref="B1:AY103"/>
  <sheetViews>
    <sheetView topLeftCell="A4" zoomScale="85" zoomScaleNormal="85" workbookViewId="0">
      <selection activeCell="C15" sqref="C15"/>
    </sheetView>
  </sheetViews>
  <sheetFormatPr defaultColWidth="9.109375" defaultRowHeight="14.4" x14ac:dyDescent="0.3"/>
  <cols>
    <col min="1" max="1" width="9.109375" style="1"/>
    <col min="2" max="2" width="43.77734375" style="1" customWidth="1"/>
    <col min="3" max="5" width="8.88671875" style="1" customWidth="1"/>
    <col min="6" max="6" width="9.109375" style="1"/>
    <col min="7" max="7" width="1.6640625" style="1" customWidth="1"/>
    <col min="8" max="11" width="8.88671875" style="1" customWidth="1"/>
    <col min="12" max="16" width="9.109375" style="1"/>
    <col min="17" max="19" width="0" style="1" hidden="1" customWidth="1"/>
    <col min="20" max="16384" width="9.109375" style="1"/>
  </cols>
  <sheetData>
    <row r="1" spans="2:51" ht="15" thickBot="1" x14ac:dyDescent="0.35"/>
    <row r="2" spans="2:51" ht="31.2" customHeight="1" x14ac:dyDescent="0.3">
      <c r="B2" s="97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Z2" s="1" t="s">
        <v>2</v>
      </c>
      <c r="AY2" s="1" t="s">
        <v>3</v>
      </c>
    </row>
    <row r="3" spans="2:51" ht="45.6" customHeight="1" thickBot="1" x14ac:dyDescent="0.35">
      <c r="B3" s="5"/>
      <c r="C3" s="92" t="s">
        <v>7</v>
      </c>
      <c r="D3" s="93"/>
      <c r="E3" s="93"/>
      <c r="H3" s="92" t="s">
        <v>8</v>
      </c>
      <c r="I3" s="92"/>
      <c r="J3" s="92"/>
      <c r="L3" s="2"/>
      <c r="M3" s="94" t="s">
        <v>9</v>
      </c>
      <c r="N3" s="95"/>
      <c r="O3" s="96"/>
    </row>
    <row r="4" spans="2:51" ht="24.75" customHeight="1" thickBot="1" x14ac:dyDescent="0.35">
      <c r="B4" s="10" t="s">
        <v>10</v>
      </c>
      <c r="C4" s="3" t="s">
        <v>0</v>
      </c>
      <c r="D4" s="3">
        <v>0</v>
      </c>
      <c r="E4" s="3" t="s">
        <v>1</v>
      </c>
      <c r="G4" s="3"/>
      <c r="H4" s="3" t="s">
        <v>0</v>
      </c>
      <c r="I4" s="3">
        <v>0</v>
      </c>
      <c r="J4" s="3" t="s">
        <v>1</v>
      </c>
      <c r="M4" s="6" t="s">
        <v>0</v>
      </c>
      <c r="N4" s="7">
        <v>0</v>
      </c>
      <c r="O4" s="8" t="s">
        <v>1</v>
      </c>
    </row>
    <row r="5" spans="2:51" ht="30" customHeight="1" x14ac:dyDescent="0.3">
      <c r="B5" s="13" t="s">
        <v>18</v>
      </c>
      <c r="C5" s="60">
        <v>388</v>
      </c>
      <c r="D5" s="14">
        <v>9</v>
      </c>
      <c r="E5" s="54">
        <v>74</v>
      </c>
      <c r="F5" s="15">
        <f t="shared" ref="F5:F20" si="0">SUM(C5:E5)</f>
        <v>471</v>
      </c>
      <c r="G5" s="16"/>
      <c r="H5" s="60">
        <v>109</v>
      </c>
      <c r="I5" s="14">
        <v>4</v>
      </c>
      <c r="J5" s="54">
        <v>32</v>
      </c>
      <c r="K5" s="17">
        <f t="shared" ref="K5:K20" si="1">SUM(H5:J5)</f>
        <v>145</v>
      </c>
      <c r="L5" s="18"/>
      <c r="M5" s="19">
        <f t="shared" ref="M5:M20" si="2">PRODUCT(C5,1/F5)</f>
        <v>0.82377919320594484</v>
      </c>
      <c r="N5" s="20">
        <f t="shared" ref="N5:N20" si="3">PRODUCT(D5,1/F5)</f>
        <v>1.9108280254777069E-2</v>
      </c>
      <c r="O5" s="21">
        <f t="shared" ref="O5:O20" si="4">PRODUCT(E5,1/F5)</f>
        <v>0.15711252653927812</v>
      </c>
      <c r="Q5" s="4">
        <f t="shared" ref="Q5" si="5">PRODUCT(J5,1/K5)</f>
        <v>0.22068965517241379</v>
      </c>
      <c r="R5" s="4">
        <f t="shared" ref="R5" si="6">PRODUCT(I5,1/K5)</f>
        <v>2.7586206896551724E-2</v>
      </c>
      <c r="S5" s="4">
        <f t="shared" ref="S5" si="7">PRODUCT(H5,1/K5)</f>
        <v>0.75172413793103443</v>
      </c>
    </row>
    <row r="6" spans="2:51" ht="30" customHeight="1" x14ac:dyDescent="0.3">
      <c r="B6" s="22" t="s">
        <v>41</v>
      </c>
      <c r="C6" s="61">
        <v>30</v>
      </c>
      <c r="D6" s="23">
        <v>0</v>
      </c>
      <c r="E6" s="55">
        <v>115</v>
      </c>
      <c r="F6" s="24">
        <f t="shared" si="0"/>
        <v>145</v>
      </c>
      <c r="G6" s="25"/>
      <c r="H6" s="61">
        <v>4</v>
      </c>
      <c r="I6" s="23">
        <v>0</v>
      </c>
      <c r="J6" s="55">
        <v>46</v>
      </c>
      <c r="K6" s="26">
        <f t="shared" si="1"/>
        <v>50</v>
      </c>
      <c r="L6" s="18"/>
      <c r="M6" s="19">
        <f t="shared" si="2"/>
        <v>0.20689655172413793</v>
      </c>
      <c r="N6" s="20">
        <f t="shared" si="3"/>
        <v>0</v>
      </c>
      <c r="O6" s="21">
        <f t="shared" si="4"/>
        <v>0.7931034482758621</v>
      </c>
      <c r="Q6" s="4"/>
      <c r="R6" s="4"/>
      <c r="S6" s="4"/>
    </row>
    <row r="7" spans="2:51" ht="30" customHeight="1" x14ac:dyDescent="0.3">
      <c r="B7" s="22" t="s">
        <v>30</v>
      </c>
      <c r="C7" s="61">
        <v>21</v>
      </c>
      <c r="D7" s="23">
        <v>1</v>
      </c>
      <c r="E7" s="55">
        <v>17</v>
      </c>
      <c r="F7" s="27">
        <f>SUM(C7:E7)</f>
        <v>39</v>
      </c>
      <c r="G7" s="25"/>
      <c r="H7" s="61">
        <v>1</v>
      </c>
      <c r="I7" s="23">
        <v>0</v>
      </c>
      <c r="J7" s="55">
        <v>4</v>
      </c>
      <c r="K7" s="28">
        <f>SUM(H7:J7)</f>
        <v>5</v>
      </c>
      <c r="L7" s="18"/>
      <c r="M7" s="19">
        <f>PRODUCT(C7,1/F7)</f>
        <v>0.53846153846153844</v>
      </c>
      <c r="N7" s="20">
        <f>PRODUCT(D7,1/F7)</f>
        <v>2.564102564102564E-2</v>
      </c>
      <c r="O7" s="21">
        <f>PRODUCT(E7,1/F7)</f>
        <v>0.4358974358974359</v>
      </c>
      <c r="Q7" s="4"/>
      <c r="R7" s="4"/>
      <c r="S7" s="4"/>
    </row>
    <row r="8" spans="2:51" ht="30" customHeight="1" thickBot="1" x14ac:dyDescent="0.35">
      <c r="B8" s="29" t="s">
        <v>31</v>
      </c>
      <c r="C8" s="62">
        <v>8</v>
      </c>
      <c r="D8" s="30">
        <v>1</v>
      </c>
      <c r="E8" s="56">
        <v>17</v>
      </c>
      <c r="F8" s="31">
        <f t="shared" si="0"/>
        <v>26</v>
      </c>
      <c r="G8" s="32"/>
      <c r="H8" s="62">
        <v>0</v>
      </c>
      <c r="I8" s="30">
        <v>0</v>
      </c>
      <c r="J8" s="56">
        <v>1</v>
      </c>
      <c r="K8" s="33">
        <f t="shared" si="1"/>
        <v>1</v>
      </c>
      <c r="L8" s="18"/>
      <c r="M8" s="19">
        <f t="shared" si="2"/>
        <v>0.30769230769230771</v>
      </c>
      <c r="N8" s="20">
        <f t="shared" si="3"/>
        <v>3.8461538461538464E-2</v>
      </c>
      <c r="O8" s="21">
        <f t="shared" si="4"/>
        <v>0.65384615384615385</v>
      </c>
      <c r="Q8" s="4"/>
      <c r="R8" s="4"/>
      <c r="S8" s="4"/>
    </row>
    <row r="9" spans="2:51" ht="30" customHeight="1" thickBot="1" x14ac:dyDescent="0.35">
      <c r="B9" s="34" t="s">
        <v>33</v>
      </c>
      <c r="C9" s="60">
        <v>2</v>
      </c>
      <c r="D9" s="14">
        <v>0</v>
      </c>
      <c r="E9" s="54">
        <v>10</v>
      </c>
      <c r="F9" s="15">
        <f t="shared" si="0"/>
        <v>12</v>
      </c>
      <c r="G9" s="16"/>
      <c r="H9" s="60">
        <v>0</v>
      </c>
      <c r="I9" s="14">
        <v>0</v>
      </c>
      <c r="J9" s="54">
        <v>2</v>
      </c>
      <c r="K9" s="17">
        <f t="shared" si="1"/>
        <v>2</v>
      </c>
      <c r="L9" s="18"/>
      <c r="M9" s="19">
        <f t="shared" si="2"/>
        <v>0.16666666666666666</v>
      </c>
      <c r="N9" s="20">
        <f t="shared" si="3"/>
        <v>0</v>
      </c>
      <c r="O9" s="21">
        <f t="shared" si="4"/>
        <v>0.83333333333333326</v>
      </c>
      <c r="Q9" s="4"/>
      <c r="R9" s="4"/>
      <c r="S9" s="4"/>
    </row>
    <row r="10" spans="2:51" ht="30" customHeight="1" thickBot="1" x14ac:dyDescent="0.35">
      <c r="B10" s="35" t="s">
        <v>34</v>
      </c>
      <c r="C10" s="63">
        <v>7</v>
      </c>
      <c r="D10" s="36">
        <v>0</v>
      </c>
      <c r="E10" s="57">
        <v>2</v>
      </c>
      <c r="F10" s="37">
        <f>SUM(C10:E10)</f>
        <v>9</v>
      </c>
      <c r="G10" s="38"/>
      <c r="H10" s="63">
        <v>1</v>
      </c>
      <c r="I10" s="36">
        <v>0</v>
      </c>
      <c r="J10" s="57">
        <v>0</v>
      </c>
      <c r="K10" s="39">
        <f>SUM(H10:J10)</f>
        <v>1</v>
      </c>
      <c r="L10" s="18"/>
      <c r="M10" s="19">
        <f>PRODUCT(C10,1/F10)</f>
        <v>0.77777777777777768</v>
      </c>
      <c r="N10" s="20">
        <f>PRODUCT(D10,1/F10)</f>
        <v>0</v>
      </c>
      <c r="O10" s="21">
        <f>PRODUCT(E10,1/F10)</f>
        <v>0.22222222222222221</v>
      </c>
      <c r="Q10" s="4"/>
      <c r="R10" s="4"/>
      <c r="S10" s="4"/>
    </row>
    <row r="11" spans="2:51" ht="30" customHeight="1" thickBot="1" x14ac:dyDescent="0.35">
      <c r="B11" s="34" t="s">
        <v>32</v>
      </c>
      <c r="C11" s="60">
        <v>5</v>
      </c>
      <c r="D11" s="14">
        <v>3</v>
      </c>
      <c r="E11" s="54">
        <v>0</v>
      </c>
      <c r="F11" s="15">
        <f>SUM(C11:E11)</f>
        <v>8</v>
      </c>
      <c r="G11" s="16"/>
      <c r="H11" s="60">
        <v>0</v>
      </c>
      <c r="I11" s="14">
        <v>1</v>
      </c>
      <c r="J11" s="54">
        <v>0</v>
      </c>
      <c r="K11" s="17">
        <f>SUM(H11:J11)</f>
        <v>1</v>
      </c>
      <c r="L11" s="18"/>
      <c r="M11" s="19">
        <f>PRODUCT(C11,1/F11)</f>
        <v>0.625</v>
      </c>
      <c r="N11" s="20">
        <f>PRODUCT(D11,1/F11)</f>
        <v>0.375</v>
      </c>
      <c r="O11" s="21">
        <f>PRODUCT(E11,1/F11)</f>
        <v>0</v>
      </c>
      <c r="Q11" s="4"/>
      <c r="R11" s="4"/>
      <c r="S11" s="4"/>
    </row>
    <row r="12" spans="2:51" ht="30" customHeight="1" thickBot="1" x14ac:dyDescent="0.35">
      <c r="B12" s="40" t="s">
        <v>35</v>
      </c>
      <c r="C12" s="64">
        <v>7</v>
      </c>
      <c r="D12" s="41">
        <v>0</v>
      </c>
      <c r="E12" s="58">
        <v>1</v>
      </c>
      <c r="F12" s="42">
        <f>SUM(C12:E12)</f>
        <v>8</v>
      </c>
      <c r="G12" s="43"/>
      <c r="H12" s="64">
        <v>1</v>
      </c>
      <c r="I12" s="41">
        <v>0</v>
      </c>
      <c r="J12" s="58">
        <v>0</v>
      </c>
      <c r="K12" s="44">
        <f>SUM(H12:J12)</f>
        <v>1</v>
      </c>
      <c r="L12" s="18"/>
      <c r="M12" s="19">
        <f>PRODUCT(C12,1/F12)</f>
        <v>0.875</v>
      </c>
      <c r="N12" s="20">
        <f>PRODUCT(D12,1/F12)</f>
        <v>0</v>
      </c>
      <c r="O12" s="21">
        <f>PRODUCT(E12,1/F12)</f>
        <v>0.125</v>
      </c>
      <c r="Q12" s="4"/>
      <c r="R12" s="4"/>
      <c r="S12" s="4"/>
    </row>
    <row r="13" spans="2:51" ht="30" customHeight="1" thickBot="1" x14ac:dyDescent="0.35">
      <c r="B13" s="45" t="s">
        <v>24</v>
      </c>
      <c r="C13" s="64">
        <v>2</v>
      </c>
      <c r="D13" s="41">
        <v>0</v>
      </c>
      <c r="E13" s="58">
        <v>0</v>
      </c>
      <c r="F13" s="42">
        <f>SUM(C13:E13)</f>
        <v>2</v>
      </c>
      <c r="G13" s="43"/>
      <c r="H13" s="64">
        <v>0</v>
      </c>
      <c r="I13" s="41">
        <v>0</v>
      </c>
      <c r="J13" s="58">
        <v>0</v>
      </c>
      <c r="K13" s="44">
        <f>SUM(H13:J13)</f>
        <v>0</v>
      </c>
      <c r="L13" s="18"/>
      <c r="M13" s="19">
        <f>PRODUCT(C13,1/F13)</f>
        <v>1</v>
      </c>
      <c r="N13" s="20">
        <f>PRODUCT(D13,1/F13)</f>
        <v>0</v>
      </c>
      <c r="O13" s="21">
        <f>PRODUCT(E13,1/F13)</f>
        <v>0</v>
      </c>
      <c r="Q13" s="4"/>
      <c r="R13" s="4"/>
      <c r="S13" s="4"/>
    </row>
    <row r="14" spans="2:51" ht="30" customHeight="1" thickBot="1" x14ac:dyDescent="0.35">
      <c r="B14" s="29" t="s">
        <v>12</v>
      </c>
      <c r="C14" s="63">
        <v>2</v>
      </c>
      <c r="D14" s="36">
        <v>0</v>
      </c>
      <c r="E14" s="57">
        <v>0</v>
      </c>
      <c r="F14" s="37">
        <f t="shared" si="0"/>
        <v>2</v>
      </c>
      <c r="G14" s="38"/>
      <c r="H14" s="63">
        <v>0</v>
      </c>
      <c r="I14" s="36">
        <v>0</v>
      </c>
      <c r="J14" s="57">
        <v>0</v>
      </c>
      <c r="K14" s="39">
        <f t="shared" si="1"/>
        <v>0</v>
      </c>
      <c r="L14" s="18"/>
      <c r="M14" s="19">
        <f t="shared" si="2"/>
        <v>1</v>
      </c>
      <c r="N14" s="20">
        <f t="shared" si="3"/>
        <v>0</v>
      </c>
      <c r="O14" s="21">
        <f t="shared" si="4"/>
        <v>0</v>
      </c>
      <c r="Q14" s="4"/>
      <c r="R14" s="4"/>
      <c r="S14" s="4"/>
    </row>
    <row r="15" spans="2:51" ht="30" customHeight="1" thickBot="1" x14ac:dyDescent="0.35">
      <c r="B15" s="45" t="s">
        <v>27</v>
      </c>
      <c r="C15" s="63">
        <v>2</v>
      </c>
      <c r="D15" s="36">
        <v>0</v>
      </c>
      <c r="E15" s="57">
        <v>0</v>
      </c>
      <c r="F15" s="37">
        <f t="shared" si="0"/>
        <v>2</v>
      </c>
      <c r="G15" s="38"/>
      <c r="H15" s="63">
        <v>0</v>
      </c>
      <c r="I15" s="36">
        <v>0</v>
      </c>
      <c r="J15" s="57">
        <v>0</v>
      </c>
      <c r="K15" s="39">
        <f t="shared" si="1"/>
        <v>0</v>
      </c>
      <c r="L15" s="18"/>
      <c r="M15" s="19">
        <f t="shared" si="2"/>
        <v>1</v>
      </c>
      <c r="N15" s="20">
        <f t="shared" si="3"/>
        <v>0</v>
      </c>
      <c r="O15" s="21">
        <f t="shared" si="4"/>
        <v>0</v>
      </c>
      <c r="Q15" s="4"/>
      <c r="R15" s="4"/>
      <c r="S15" s="4"/>
    </row>
    <row r="16" spans="2:51" ht="30" customHeight="1" thickBot="1" x14ac:dyDescent="0.35">
      <c r="B16" s="22" t="s">
        <v>25</v>
      </c>
      <c r="C16" s="65">
        <v>2</v>
      </c>
      <c r="D16" s="46">
        <v>0</v>
      </c>
      <c r="E16" s="59">
        <v>0</v>
      </c>
      <c r="F16" s="47">
        <f t="shared" si="0"/>
        <v>2</v>
      </c>
      <c r="G16" s="48"/>
      <c r="H16" s="65">
        <v>0</v>
      </c>
      <c r="I16" s="46">
        <v>0</v>
      </c>
      <c r="J16" s="59">
        <v>0</v>
      </c>
      <c r="K16" s="49">
        <f t="shared" si="1"/>
        <v>0</v>
      </c>
      <c r="L16" s="18"/>
      <c r="M16" s="19">
        <f t="shared" si="2"/>
        <v>1</v>
      </c>
      <c r="N16" s="20">
        <f t="shared" si="3"/>
        <v>0</v>
      </c>
      <c r="O16" s="21">
        <f t="shared" si="4"/>
        <v>0</v>
      </c>
      <c r="Q16" s="4"/>
      <c r="R16" s="4"/>
      <c r="S16" s="4"/>
    </row>
    <row r="17" spans="2:19" ht="30" customHeight="1" thickBot="1" x14ac:dyDescent="0.35">
      <c r="B17" s="22" t="s">
        <v>26</v>
      </c>
      <c r="C17" s="63">
        <v>2</v>
      </c>
      <c r="D17" s="36">
        <v>0</v>
      </c>
      <c r="E17" s="57">
        <v>0</v>
      </c>
      <c r="F17" s="37">
        <f t="shared" si="0"/>
        <v>2</v>
      </c>
      <c r="G17" s="38"/>
      <c r="H17" s="63">
        <v>0</v>
      </c>
      <c r="I17" s="36">
        <v>0</v>
      </c>
      <c r="J17" s="57">
        <v>0</v>
      </c>
      <c r="K17" s="39">
        <f t="shared" si="1"/>
        <v>0</v>
      </c>
      <c r="L17" s="18"/>
      <c r="M17" s="19">
        <f t="shared" si="2"/>
        <v>1</v>
      </c>
      <c r="N17" s="20">
        <f t="shared" si="3"/>
        <v>0</v>
      </c>
      <c r="O17" s="21">
        <f t="shared" si="4"/>
        <v>0</v>
      </c>
      <c r="Q17" s="4"/>
      <c r="R17" s="4"/>
      <c r="S17" s="4"/>
    </row>
    <row r="18" spans="2:19" ht="30" customHeight="1" thickBot="1" x14ac:dyDescent="0.35">
      <c r="B18" s="22" t="s">
        <v>40</v>
      </c>
      <c r="C18" s="63">
        <v>2</v>
      </c>
      <c r="D18" s="36">
        <v>0</v>
      </c>
      <c r="E18" s="57">
        <v>0</v>
      </c>
      <c r="F18" s="37">
        <f t="shared" si="0"/>
        <v>2</v>
      </c>
      <c r="G18" s="38"/>
      <c r="H18" s="63">
        <v>0</v>
      </c>
      <c r="I18" s="36">
        <v>0</v>
      </c>
      <c r="J18" s="57">
        <v>0</v>
      </c>
      <c r="K18" s="39">
        <f t="shared" si="1"/>
        <v>0</v>
      </c>
      <c r="L18" s="18"/>
      <c r="M18" s="19">
        <f t="shared" si="2"/>
        <v>1</v>
      </c>
      <c r="N18" s="20">
        <f t="shared" si="3"/>
        <v>0</v>
      </c>
      <c r="O18" s="21">
        <f t="shared" si="4"/>
        <v>0</v>
      </c>
      <c r="Q18" s="4"/>
      <c r="R18" s="4"/>
      <c r="S18" s="4"/>
    </row>
    <row r="19" spans="2:19" ht="30" customHeight="1" thickBot="1" x14ac:dyDescent="0.35">
      <c r="B19" s="22" t="s">
        <v>29</v>
      </c>
      <c r="C19" s="63">
        <v>2</v>
      </c>
      <c r="D19" s="36">
        <v>0</v>
      </c>
      <c r="E19" s="57">
        <v>0</v>
      </c>
      <c r="F19" s="37">
        <f t="shared" si="0"/>
        <v>2</v>
      </c>
      <c r="G19" s="38"/>
      <c r="H19" s="63">
        <v>0</v>
      </c>
      <c r="I19" s="36">
        <v>0</v>
      </c>
      <c r="J19" s="57">
        <v>0</v>
      </c>
      <c r="K19" s="39">
        <f t="shared" si="1"/>
        <v>0</v>
      </c>
      <c r="L19" s="18"/>
      <c r="M19" s="19">
        <f t="shared" si="2"/>
        <v>1</v>
      </c>
      <c r="N19" s="20">
        <f t="shared" si="3"/>
        <v>0</v>
      </c>
      <c r="O19" s="21">
        <f t="shared" si="4"/>
        <v>0</v>
      </c>
      <c r="Q19" s="4" t="e">
        <f t="shared" ref="Q19" si="8">PRODUCT(J19,1/K19)</f>
        <v>#DIV/0!</v>
      </c>
      <c r="R19" s="4" t="e">
        <f t="shared" ref="R19" si="9">PRODUCT(I19,1/K19)</f>
        <v>#DIV/0!</v>
      </c>
      <c r="S19" s="4" t="e">
        <f t="shared" ref="S19" si="10">PRODUCT(H19,1/K19)</f>
        <v>#DIV/0!</v>
      </c>
    </row>
    <row r="20" spans="2:19" ht="30" customHeight="1" thickBot="1" x14ac:dyDescent="0.35">
      <c r="B20" s="35" t="s">
        <v>28</v>
      </c>
      <c r="C20" s="63">
        <v>1</v>
      </c>
      <c r="D20" s="36">
        <v>0</v>
      </c>
      <c r="E20" s="57">
        <v>0</v>
      </c>
      <c r="F20" s="37">
        <f t="shared" si="0"/>
        <v>1</v>
      </c>
      <c r="G20" s="38"/>
      <c r="H20" s="63">
        <v>0</v>
      </c>
      <c r="I20" s="36">
        <v>0</v>
      </c>
      <c r="J20" s="57">
        <v>0</v>
      </c>
      <c r="K20" s="39">
        <f t="shared" si="1"/>
        <v>0</v>
      </c>
      <c r="L20" s="50"/>
      <c r="M20" s="51">
        <f t="shared" si="2"/>
        <v>1</v>
      </c>
      <c r="N20" s="52">
        <f t="shared" si="3"/>
        <v>0</v>
      </c>
      <c r="O20" s="53">
        <f t="shared" si="4"/>
        <v>0</v>
      </c>
      <c r="Q20" s="4"/>
      <c r="R20" s="4"/>
      <c r="S20" s="4"/>
    </row>
    <row r="21" spans="2:19" ht="24.75" customHeight="1" x14ac:dyDescent="0.3">
      <c r="B21"/>
    </row>
    <row r="23" spans="2:19" x14ac:dyDescent="0.3">
      <c r="B23" s="2"/>
      <c r="C23" s="2"/>
      <c r="D23" s="2"/>
      <c r="E23" s="2"/>
      <c r="G23" s="2"/>
      <c r="H23" s="2"/>
      <c r="I23" s="2"/>
      <c r="J23" s="2"/>
    </row>
    <row r="24" spans="2:19" x14ac:dyDescent="0.3">
      <c r="B24" s="2"/>
      <c r="C24" s="2"/>
      <c r="D24" s="2"/>
      <c r="E24" s="2"/>
      <c r="G24" s="2"/>
      <c r="H24" s="2"/>
      <c r="I24" s="2"/>
      <c r="J24" s="2"/>
    </row>
    <row r="25" spans="2:19" x14ac:dyDescent="0.3">
      <c r="B25" s="2"/>
      <c r="C25" s="2"/>
      <c r="D25" s="2"/>
      <c r="E25" s="2"/>
      <c r="G25" s="2"/>
      <c r="H25" s="2"/>
      <c r="I25" s="2"/>
      <c r="J25" s="2"/>
    </row>
    <row r="26" spans="2:19" x14ac:dyDescent="0.3">
      <c r="B26" s="2"/>
      <c r="C26" s="2"/>
      <c r="D26" s="2"/>
      <c r="E26" s="2"/>
      <c r="G26" s="2"/>
      <c r="H26" s="2"/>
      <c r="I26" s="2"/>
      <c r="J26" s="2"/>
    </row>
    <row r="27" spans="2:19" x14ac:dyDescent="0.3">
      <c r="B27" s="2"/>
      <c r="C27" s="2"/>
      <c r="D27" s="2"/>
      <c r="E27" s="2"/>
      <c r="G27" s="2"/>
      <c r="H27" s="2"/>
      <c r="I27" s="2"/>
      <c r="J27" s="2"/>
    </row>
    <row r="28" spans="2:19" x14ac:dyDescent="0.3">
      <c r="B28" s="2"/>
      <c r="C28" s="2"/>
      <c r="D28" s="2"/>
      <c r="E28" s="2"/>
      <c r="G28" s="2"/>
      <c r="H28" s="2"/>
      <c r="I28" s="2"/>
      <c r="J28" s="2"/>
    </row>
    <row r="29" spans="2:19" x14ac:dyDescent="0.3">
      <c r="B29" s="2"/>
      <c r="C29" s="2"/>
      <c r="D29" s="2"/>
      <c r="E29" s="2"/>
      <c r="G29" s="2"/>
      <c r="H29" s="2"/>
      <c r="I29" s="2"/>
      <c r="J29" s="2"/>
    </row>
    <row r="30" spans="2:19" x14ac:dyDescent="0.3">
      <c r="B30" s="2"/>
    </row>
    <row r="102" spans="21:33" x14ac:dyDescent="0.3">
      <c r="U102" s="1" t="s">
        <v>5</v>
      </c>
    </row>
    <row r="103" spans="21:33" x14ac:dyDescent="0.3">
      <c r="AG103" s="1" t="s">
        <v>4</v>
      </c>
    </row>
  </sheetData>
  <mergeCells count="4">
    <mergeCell ref="B2:O2"/>
    <mergeCell ref="C3:E3"/>
    <mergeCell ref="H3:J3"/>
    <mergeCell ref="M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</vt:lpstr>
      <vt:lpstr>Liste zbirno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2017-03-23T09:05:48Z</cp:lastPrinted>
  <dcterms:created xsi:type="dcterms:W3CDTF">2017-03-23T08:45:22Z</dcterms:created>
  <dcterms:modified xsi:type="dcterms:W3CDTF">2023-12-18T11:13:49Z</dcterms:modified>
</cp:coreProperties>
</file>